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2072" windowHeight="8448" activeTab="0"/>
  </bookViews>
  <sheets>
    <sheet name="2. FAZA" sheetId="1" r:id="rId1"/>
  </sheets>
  <definedNames>
    <definedName name="_xlnm.Print_Area" localSheetId="0">'2. FAZA'!$A$1:$G$220</definedName>
  </definedNames>
  <calcPr fullCalcOnLoad="1"/>
</workbook>
</file>

<file path=xl/sharedStrings.xml><?xml version="1.0" encoding="utf-8"?>
<sst xmlns="http://schemas.openxmlformats.org/spreadsheetml/2006/main" count="511" uniqueCount="240">
  <si>
    <t>IZDELAVA PID-a</t>
  </si>
  <si>
    <t>ur</t>
  </si>
  <si>
    <t>Polaganje kabla na instalacijsko polico, kanal, …</t>
  </si>
  <si>
    <t>Polaganje PN cevi</t>
  </si>
  <si>
    <t>Ostali stroški (potni, manipulativni)</t>
  </si>
  <si>
    <t>Finomontaža, vezava, adresiranje in označevanje (avtomatskih in ročnih javljalnikov, siren) na položene inštalacije</t>
  </si>
  <si>
    <t>Finomontaža, vezava, adresiranje in označevanje (adresnih vmesnikov, VK, ostalo) na položene inštalacije</t>
  </si>
  <si>
    <t>Organizacija in sodelovanje na pregledu</t>
  </si>
  <si>
    <t>37.</t>
  </si>
  <si>
    <t>38.</t>
  </si>
  <si>
    <t>41.</t>
  </si>
  <si>
    <t>36.</t>
  </si>
  <si>
    <t>39.</t>
  </si>
  <si>
    <t>40.</t>
  </si>
  <si>
    <t>42.</t>
  </si>
  <si>
    <t>50.</t>
  </si>
  <si>
    <t>. Drobni material</t>
  </si>
  <si>
    <t xml:space="preserve">m </t>
  </si>
  <si>
    <t>Električne meritve izvedenih elektroinštalacij</t>
  </si>
  <si>
    <t>Skupaj sistem zaščite pred delovanjem strele:</t>
  </si>
  <si>
    <t>Skupaj stikalni bloki:</t>
  </si>
  <si>
    <t>Križne sponke</t>
  </si>
  <si>
    <t>Objemke za žleb</t>
  </si>
  <si>
    <t>Varjeni ali vijačeni spoji na krožno ozemljilo</t>
  </si>
  <si>
    <t>Povezave vseh večjih kovinskih mas na krožno ozemljilo, stikalnih blokov, GIP, …</t>
  </si>
  <si>
    <t>Panel za povezavo telefonskih priključkov na telefonsko centralo NTC</t>
  </si>
  <si>
    <t>Označevalna ploščica 35*45</t>
  </si>
  <si>
    <t>Označevalna nalepka ročni javljalnik po SIST 1013</t>
  </si>
  <si>
    <t>Testiranje instalacij, nadzor nad polaganjem</t>
  </si>
  <si>
    <t>Zagon sistema in poizkusno delovanje</t>
  </si>
  <si>
    <t>Programiranje</t>
  </si>
  <si>
    <t>Poučitev uporabnika, navodila in primopredaja sistema</t>
  </si>
  <si>
    <t>Tesnenje prehodov kablov z ognjeodpornimi vrečkami CP 651 (HILTI) ali ognjeodporno intumiscenčno maso CP 611 A (HILTI)</t>
  </si>
  <si>
    <t>Vezalni kabli RJ 45 - kat. 6/2m</t>
  </si>
  <si>
    <t>%</t>
  </si>
  <si>
    <t>kpl</t>
  </si>
  <si>
    <t>Koordinacija s Telekomom in priprava ustrezne dokumentacije za priklop javnih ISDN linij</t>
  </si>
  <si>
    <t>Enako, le izmenično stikalo</t>
  </si>
  <si>
    <t>3.</t>
  </si>
  <si>
    <t>A.</t>
  </si>
  <si>
    <t>B.</t>
  </si>
  <si>
    <t>C.</t>
  </si>
  <si>
    <t>D.</t>
  </si>
  <si>
    <t>E.</t>
  </si>
  <si>
    <t>F.</t>
  </si>
  <si>
    <t>1.</t>
  </si>
  <si>
    <t>kos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</si>
  <si>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</si>
  <si>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</si>
  <si>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</si>
  <si>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</si>
  <si>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</si>
  <si>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</si>
  <si>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</si>
  <si>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</si>
  <si>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</si>
  <si>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Gibljiva zaščitna plastična cev, ojačena z opleteno trdo plastično žico raznih  dimenzij Euroflex ali podobno</t>
  </si>
  <si>
    <t xml:space="preserve">Plastična gibljiva rebrasta cev, znotraj ojačena s spiralno zvito plastično žico, povprečne dolžine 1.5 m, raznih dimenzij, </t>
  </si>
  <si>
    <t xml:space="preserve">Priklop ventilatorja, bojlerja, črpalke, ter ostalih fiksnih priključkov </t>
  </si>
  <si>
    <t>12.</t>
  </si>
  <si>
    <t>14.</t>
  </si>
  <si>
    <t>15.</t>
  </si>
  <si>
    <t>16.</t>
  </si>
  <si>
    <t>17.</t>
  </si>
  <si>
    <t>20.</t>
  </si>
  <si>
    <t>21.</t>
  </si>
  <si>
    <t>22.</t>
  </si>
  <si>
    <t>23.</t>
  </si>
  <si>
    <t>30.</t>
  </si>
  <si>
    <t>31.</t>
  </si>
  <si>
    <t>Skupaj svetilna telesa :</t>
  </si>
  <si>
    <t>13.</t>
  </si>
  <si>
    <t>24.</t>
  </si>
  <si>
    <t>25.</t>
  </si>
  <si>
    <t>26.</t>
  </si>
  <si>
    <t>27.</t>
  </si>
  <si>
    <t>28.</t>
  </si>
  <si>
    <t>32.</t>
  </si>
  <si>
    <t>33.</t>
  </si>
  <si>
    <t>34.</t>
  </si>
  <si>
    <t>35.</t>
  </si>
  <si>
    <t>43.</t>
  </si>
  <si>
    <t>46.</t>
  </si>
  <si>
    <t>47.</t>
  </si>
  <si>
    <t>48.</t>
  </si>
  <si>
    <t>49.</t>
  </si>
  <si>
    <t>m</t>
  </si>
  <si>
    <t>Skupaj vodovni material :</t>
  </si>
  <si>
    <t>18.</t>
  </si>
  <si>
    <t>19.</t>
  </si>
  <si>
    <t xml:space="preserve">SVETILNA TELESA </t>
  </si>
  <si>
    <t>VODOVNI MATERIAL</t>
  </si>
  <si>
    <t>STIKALNI BLOKI</t>
  </si>
  <si>
    <t>GENERIČNI SISTEM OŽIČENJA</t>
  </si>
  <si>
    <t>Č.</t>
  </si>
  <si>
    <t>JAVLJANJE POŽARA</t>
  </si>
  <si>
    <t>SISTEM ZAŠČITE PRED DELOVANJEM STRELE</t>
  </si>
  <si>
    <t>Dobava, montaža, prevoz in preizkus</t>
  </si>
  <si>
    <t>29.</t>
  </si>
  <si>
    <t xml:space="preserve">Drobni material </t>
  </si>
  <si>
    <t xml:space="preserve">VODOVNI MATERIAL </t>
  </si>
  <si>
    <t>SKUPAJ:</t>
  </si>
  <si>
    <t>44.</t>
  </si>
  <si>
    <t>45.</t>
  </si>
  <si>
    <t xml:space="preserve">Doza n/o 150 x 150 x 50 mm  </t>
  </si>
  <si>
    <t>P/O doza PS49</t>
  </si>
  <si>
    <t>Drobni material</t>
  </si>
  <si>
    <t>Organizator kablov</t>
  </si>
  <si>
    <t>Skupaj generični sistem ožičenja:</t>
  </si>
  <si>
    <t>Skupaj javljanje požara:</t>
  </si>
  <si>
    <t>----------------------------------------------------------------------------------------------------------------------------------------------------------------------</t>
  </si>
  <si>
    <t xml:space="preserve">Kabel UTP 4 x 2 x 0,6 mm kat. 6 </t>
  </si>
  <si>
    <t>Vezalni kabli RJ 45 - kat. 6/1m</t>
  </si>
  <si>
    <t>Priključni kabel RJ 45 - kat. 6/3m</t>
  </si>
  <si>
    <t>SVETILNA TELESA</t>
  </si>
  <si>
    <t>Meritve osvetljenosti svetilk zasilne razsvetljave z izdajo certifikata</t>
  </si>
  <si>
    <t>Meritve osvetljenosti delovnih prostorov z izdajo certifikata</t>
  </si>
  <si>
    <t>Meritve šibkotočnih inštalacij ter izdaja certifikata</t>
  </si>
  <si>
    <t>PN cev d =20 mm</t>
  </si>
  <si>
    <t>Vodnik N07V-K 6 mm2 za izenačevanje potencialov in povezavo kovinskih mas, položen prosto ali uvlečen v predhodno 
položene instalacijske cevi</t>
  </si>
  <si>
    <t>Enako, le v n/o dozi</t>
  </si>
  <si>
    <t>Povezava kovinskih mas z vodnikom za izenačevanje potencialov, komplet z ustreznimi objemkami in pritrdilnim materialom</t>
  </si>
  <si>
    <t>Enako, le 16 mm2</t>
  </si>
  <si>
    <t>PS 49 doza za izenačevanje potenciala s Cu zbiralko in pritrdilnim materialom</t>
  </si>
  <si>
    <t>Izvedba meritev ponikalne upornosti ozemljila in ostale meritve</t>
  </si>
  <si>
    <t>Optični panel 24 priključkov ST-ST</t>
  </si>
  <si>
    <t>Drobni material in manipulativni stroški</t>
  </si>
  <si>
    <t>Stropna nadgradna svetilka kot naprimer ZUMTOBEL Craft S WB, 58W, 4000K, LED, IP65</t>
  </si>
  <si>
    <t>Enako, le stropna nadgradna svetilka kot naprimer ZUMTOBEL Craft S NB, 58W, 4000K, LED, IP65</t>
  </si>
  <si>
    <t>Enako, le stropna vgradna svetilka kot naprimer ZUMTOBEL Cetus, 24W, 4000K, LED, IP44</t>
  </si>
  <si>
    <t>Enako, le stropna vgradna svetilka kot naprimer ZUMTOBEL Cetus, 12W, 4000K, LED, IP44</t>
  </si>
  <si>
    <t>Enako, le stropna vgradna svetilka kot naprimer ZUMTOBEL Omega, 27W, 4000K, LED, IP44</t>
  </si>
  <si>
    <t>Enako, le stropna nadgradna svetilka kot naprimer ZUMTOBEL Mirel-L-A, 29W, 4000K, LED, IP40</t>
  </si>
  <si>
    <t>Enako, le stropna nadgradna svetilka kot naprimer ZUMTOBEL Scuba, 51W, 4000K, LED, IP65</t>
  </si>
  <si>
    <t>Enako, le stenska nadgradna svetilka kot naprimer THORN LEDFIT, 45W, 4000K, LED, IP66, IK07</t>
  </si>
  <si>
    <t>Enako, le svetilka varnostne razsvetljave anti-panic stropna vgradna kot naprimer ZUMTOBEL Resclite, 5W, LED, IP40</t>
  </si>
  <si>
    <t>Enako, le svetilka varnostne razsvetljave escape stropna vgradna kot naprimer ZUMTOBEL Resclite, 5W, LED, IP40</t>
  </si>
  <si>
    <t>Enako, le svetilka varnostne razsvetljave spot stropna vgradna kot naprimer ZUMTOBEL Resclite, 5W, LED, IP40</t>
  </si>
  <si>
    <t>Enako, le svetilka varnostne razsvetljave escape stropna nadgradna kot naprimer ZUMTOBEL Resclite, 5W, LED, IP40</t>
  </si>
  <si>
    <t>Enako, le svetilka varnostne razsvetljave spot stropna nadgradna kot naprimer ZUMTOBEL Resclite, 5W, LED, IP40</t>
  </si>
  <si>
    <t>Enako, le svetilka varnostne razsvetljave stenska nadgradna kot naprimer ZUMTOBEL Puresigneri, 5W ERI, LED, IP40</t>
  </si>
  <si>
    <t>Enako, le svetilka varnostne razsvetljave stenska/stropna nadgradna kot naprimer ZUMTOBEL Crossing 160, 5W ERI, LED, IP40</t>
  </si>
  <si>
    <t>Odstranitev obstoječih svetilk splošne in varnostne razsvetljave</t>
  </si>
  <si>
    <t>Stikalo navadno belo p/o 10A, 230V z dozo in pokrovom kot naprimer VIMAR-Plana 21 ali ustrezno</t>
  </si>
  <si>
    <t>Enako, le križno stikalo</t>
  </si>
  <si>
    <t>Stikalo navadno belo n/o 10A, 230V kot naprimer GEWISS ali ustrezno</t>
  </si>
  <si>
    <t>Enako, le n/o izmenično stikalo</t>
  </si>
  <si>
    <t>Enako, le p/o tipkalo gor-dol s signalno tlivko 16A, 230V kot naprimer VIMAR-Plana 21 ali ustrezno</t>
  </si>
  <si>
    <t>Enako, le n/o tipkalo gor-dol s signalno tlivko 16A, 230V kot naprimer GEWISS ali ustrezno</t>
  </si>
  <si>
    <t>Vtičnica bela p/o 16A, 230V z dozo in pokrovom nameščena v steno kot naprimer VIMAR-Plana 21 ali ustrezna</t>
  </si>
  <si>
    <t>Inštalacijska letev 200 mm, dolžine 3m</t>
  </si>
  <si>
    <t>Kabel NYM-J 4 x 25  mm2, položen na PK police</t>
  </si>
  <si>
    <t>Enako, le kabel NYM 2 x 1,5 mm2</t>
  </si>
  <si>
    <t>Enako, le kabel NYM 3 x 1,5 mm2</t>
  </si>
  <si>
    <t>Enako, le kabel NYM 4 x 1,5 mm2</t>
  </si>
  <si>
    <t>Enako, le kabel NYM 5 x 1,5 mm2</t>
  </si>
  <si>
    <t>Enako, le kabel NYM 3 x 2,5 mm2</t>
  </si>
  <si>
    <t>Vtičnica bela n/o 16A, 230V nameščena na steno kot naprimer GEWISS ali ustrezna</t>
  </si>
  <si>
    <t>Vtičnica dvojna bela nameščena na steno n/o 16A, 230V kot naprimer GEWISS ali ustrezna</t>
  </si>
  <si>
    <t>Vtičnica dvojna bela za vgradnjo v parapetni kanal p/o 16A, 230V z dozo in pokrovom kot naprimer VIMAR-Plana 21 ali ustrezna</t>
  </si>
  <si>
    <t>Vtičnica dvojna bela nameščena v steno p/o 16A, 230V z dozo in pokrovom kot naprimer VIMAR-Plana 21 ali ustrezna</t>
  </si>
  <si>
    <t>Vtičnica trojna bela za vgradnjo v parapetni kanal p/o 16A, 230V z dozo in pokrovom kot naprimer VIMAR-Plana 21 ali ustrezna</t>
  </si>
  <si>
    <t>Vtičnica dvojna UPS-rdeča nameščena na steno n/o 16A, 230V kot naprimer GEWISS ali ustrezna</t>
  </si>
  <si>
    <t>Vtičnica trojna UPS-rdeča za vgradnjo v parapetni kanal p/o 16A, 230V z dozo in pokrovom kot naprimer VIMAR-Plana 21 ali ustrezna</t>
  </si>
  <si>
    <t>3F vtičnica z zaščitnim kontaktom p/o 16A, 400V nameščena v parapetni kanal kot naprimer GEWISS ali ustrezna</t>
  </si>
  <si>
    <t>3F vtičnica z zaščitnim kontaktom p/o 16A, 400V nameščena v steno kot naprimer GEWISS ali ustrezna</t>
  </si>
  <si>
    <t>3F vtičnica z zaščitnim kontaktom n/o 16A, 400V nameščena na steno kot naprimer GEWISS ali ustrezna</t>
  </si>
  <si>
    <t>Klecno stikalo belo 230V, 16A p/o s tlivko kot naprimer VIMAR-Plana 21 ali ustrezno</t>
  </si>
  <si>
    <t>Enako, le kabel NYM 5 x 2,5 mm2</t>
  </si>
  <si>
    <r>
      <t xml:space="preserve">Inštalacijska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16 mm</t>
    </r>
  </si>
  <si>
    <r>
      <t xml:space="preserve">Enako, le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20 mm</t>
    </r>
  </si>
  <si>
    <r>
      <t xml:space="preserve">Enako le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36 mm</t>
    </r>
  </si>
  <si>
    <t xml:space="preserve">Fiksni priključek bele barve p/o skupaj z dozo kot naprimer VIMAR Plana 21 </t>
  </si>
  <si>
    <t>Fiksni priključek n/o kot naprimer GEWISS</t>
  </si>
  <si>
    <t>Zvonec n/o 10A, 230V kot naprimer GEWISS</t>
  </si>
  <si>
    <t>Tipka zvonec z osvetlitvijo p/o 10A, 230V, IP65 kot naprimer VIMAR Plana 21</t>
  </si>
  <si>
    <t>Parapetni kanal dvoprekatni aluminijasti, komplet s pokrovi, spojnimi, zaključnimi in pritrdilnimi elementi kot naprimer
THORSMAN Inka-123/72 ali ustrezen</t>
  </si>
  <si>
    <t>Odstranitev obstoječe jakotočne in šibkotočne inštalacije</t>
  </si>
  <si>
    <t>. Tripolni instalacijski odklopnik kot naprimer S253/10A ABB</t>
  </si>
  <si>
    <t>. Tripolni instalacijski odklopnik kot naprimer S253/16A ABB</t>
  </si>
  <si>
    <t>. Enopolni instalacijski odklopnik kot naprimer S251/6A ABB</t>
  </si>
  <si>
    <t>. Enopolni instalacijski odklopnik kot naprimer S251/10A ABB</t>
  </si>
  <si>
    <t>. Enopolni instalacijski odklopnik kot naprimer S251/16A ABB</t>
  </si>
  <si>
    <t>. Tipka za izklop v sili nameščena na vrata kot naprimer ABB</t>
  </si>
  <si>
    <t>. Bakrene lame Cu 30x6 mm, za povezavo, ničelno in ozemljitveno zbiralko</t>
  </si>
  <si>
    <t>. Napisni okvirčki, listki, vrstne sponke, uvodnice, atesti, ažurirana enopolna shema</t>
  </si>
  <si>
    <t>Stikalo izbirno 1-0-2 belo n/o 10A, 230V kot naprimer GEWISS ali ustrezno</t>
  </si>
  <si>
    <t>. KZS stikalo 30mA/16A, 230V kot naprimer ABB</t>
  </si>
  <si>
    <t>. Odvodniki prenapetosti PRD15, 5 kA</t>
  </si>
  <si>
    <t xml:space="preserve">Stikalni blok SB-CSK je sestavljen iz tipske prostostoječe omare kot naprimer SCHNEIDER CMO-206/40 PM dim. 2000 x 600 x 400 mm s podnožjem ZUN-124/100 s ključavnico investitorja, opremljen z: </t>
  </si>
  <si>
    <t>. Glavno stikalo - tripolni mrežni odklopnik kot naprimer ABB Tmax 160/100A s tuljavo za izklop v sili, 
   ter ročico montirano na vrata komplet</t>
  </si>
  <si>
    <t>. Forel s fotouporom kot naprimer FINDER</t>
  </si>
  <si>
    <t>. Modularni kontaktor kot naprimer ESB20-11 ABB</t>
  </si>
  <si>
    <t>. Modularno izbirno stikalo 1-0-2 kot naprimer ABB</t>
  </si>
  <si>
    <t>. Napisni okvirčki, listki, vrstne sponke, ažurirana enopolna shema</t>
  </si>
  <si>
    <t>. Prenapetostni odvodnik PRD8/3kA/500V</t>
  </si>
  <si>
    <t>.Tripolno močnostno stikalo 1-0 za nazivni tok 50A kot naprimer ABB  OT50</t>
  </si>
  <si>
    <t>Stikalni blok brezprekinitvenega napajanja SB-CSK-UPS je nameščen v stikalnem bloku SB-CSK opremljen z:</t>
  </si>
  <si>
    <t>Preizkusni spoj izveden n/o kot naprimer OPTIM</t>
  </si>
  <si>
    <t>Odstranitev obstoječih odvodnih sistemov s strehe</t>
  </si>
  <si>
    <t>12 parni optični kabel MMO</t>
  </si>
  <si>
    <t>Dvojna podatkovna vtičnica bela RJ45 kat. 6 e kot naprimer VIMAR-Plana 21 nameščena v parapetni kanal</t>
  </si>
  <si>
    <t>Kovinska omara 70 x 2000 x 70 cm prostostoječa s stranicami in električnim razdelilcem, policami kot naprimer ODM predvidena za montažo aktivne opreme telefonije in računalnikov</t>
  </si>
  <si>
    <t>Stikalni panel kat. 6 - 24 priključkov</t>
  </si>
  <si>
    <r>
      <t xml:space="preserve">Instalacijska ojačana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36 mm </t>
    </r>
  </si>
  <si>
    <r>
      <t xml:space="preserve">Instalacijska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20 mm</t>
    </r>
  </si>
  <si>
    <r>
      <t xml:space="preserve">PN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16mm</t>
    </r>
  </si>
  <si>
    <t>Konfiguracija in programiranje sistema po specifikaciji investitorja, priklop na javno ISDN omrežje, spuščanje v pogon, šolanje uporabnikov, dodatne programske nastavitve v roku enega meseca od predaje v uporabo</t>
  </si>
  <si>
    <t>Odstranitev obstoječih stikalnih blokov</t>
  </si>
  <si>
    <t>Kabel JY(St)Y 1 x 2 x 0.8mm rdeč za napajanje javljalnikov požara</t>
  </si>
  <si>
    <r>
      <t xml:space="preserve">PN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16 mm</t>
    </r>
  </si>
  <si>
    <r>
      <t xml:space="preserve">Objemka za PN cev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16 </t>
    </r>
  </si>
  <si>
    <t>Polaganje kabla v PN cev, …</t>
  </si>
  <si>
    <t>Preboji-opeka, beton do 30 cm, fi 15</t>
  </si>
  <si>
    <t>Pregled požarnega sistema s strani pooblaščene osebe in izdaja potrdila za sistem do 102 javljalnika, vmesnika, sirene</t>
  </si>
  <si>
    <t>Skupaj izdelava PID-a:</t>
  </si>
  <si>
    <t>Projekt izvedenih del (PID)</t>
  </si>
  <si>
    <t>REKAPITULACIJA STROŠKOV 2. FAZA</t>
  </si>
  <si>
    <t>Digitalni telefonski aparat kot naprimer SIEMENS</t>
  </si>
  <si>
    <t>Pocinkana kabelska polica PK 100 komplet s konzolami, spojnim in pritrdilnim materialom kot naprimer OPTIM</t>
  </si>
  <si>
    <r>
      <t xml:space="preserve">Odvodni sistem s strehe iz Al žice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8 mm nadometno do krožnega ozemljila kot naprimer OPTIM</t>
    </r>
  </si>
  <si>
    <t>Zaščita mehanska iz Fe/tZn dolžine 1500 mm kot naprimer SF 35 z nosilci OPTIM</t>
  </si>
  <si>
    <t>Pocinkana kabelska polica PK 50 komplet s konzolami, spojnim in pritrdilnim materialom kot naprimer OPTIM</t>
  </si>
  <si>
    <t>51.</t>
  </si>
  <si>
    <t>Kabel UTP 4 x 2 x 0,6 mm kat. 5 za krmiljenje sobnih termostatov konvektorjev</t>
  </si>
  <si>
    <t>Kabel N2XH 24Vdc 180/E90 2 x 1,5 mm2 za napajanje vmesnika in sirene s priborom za pritrjevanje negorljivih kablov</t>
  </si>
  <si>
    <t>FC724-ZA adresna centralna naprava CERBERUS PRO, za 4 x C-NET adresne zanke, max. 504 adresnih elementov. Možnost povezave centralne naprave v mrežo central C-WEB. Spomin za 2000 dogodkov. Vgrajen ethernet priključek RJ45, vgrajen modul z 2 x nadzorovanima izhodoma in 12 x programabilni izhodi/vhodi. Možnost oddaljenega dostopa in upravljanja sistema preko Ethernet mreže. Možna integracija na varnostne nadzorne sisteme preko BACnet protokola. V kompletu z upravljalno prikazovalno enoto (grafični LCD prikazovalnik z 8 vrsticami, napajalnikom 24V/150W in ohišjem za AKU max. 2 x 28Ah.</t>
  </si>
  <si>
    <t>BAT12-25 AKU baterija 12V, 25Ah, VDS</t>
  </si>
  <si>
    <t xml:space="preserve">DB721 podnožje za adresibilne javljalnike požara </t>
  </si>
  <si>
    <t>OP720 Adresibilni optični javljalnik dima CERBERUS PRO z vgrajenim izolatorjem zanke, procesiranje signala z detekcijskim algoritmom v javljalniku</t>
  </si>
  <si>
    <t>Oddaljeni svetlobni indikator za optični javljalnik dima v dvojnem stropu</t>
  </si>
  <si>
    <t>Vzorčna komora s cevjo in adresibilnim optičnim javljalnikom dima</t>
  </si>
  <si>
    <t>FDMH291-R ohišje rdeče barve za ročni javljalnik FDME221</t>
  </si>
  <si>
    <t>FDME221 elektronika ročnega javljalnika Sinteso, direktni način proženja</t>
  </si>
  <si>
    <t>FDCIO221 enopanalni vhodni/izhodni modul vmesnika (1 x izhod/1 x vhod) z vgrajenim izolatorjem zanke, relejski izhod 2A</t>
  </si>
  <si>
    <t>FDCH221 ohišje za modul FDCIO221, IP65</t>
  </si>
  <si>
    <t>Proizvajalec in tip ponujene opreme</t>
  </si>
  <si>
    <t xml:space="preserve">količina </t>
  </si>
  <si>
    <t>cena na enoto mere</t>
  </si>
  <si>
    <t>vrednosti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</si>
</sst>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 * #,##0.00_-\ &quot;SLT&quot;_ ;_ * #,##0.00\-\ &quot;SLT&quot;_ ;_ * &quot;-&quot;??_-\ &quot;SLT&quot;_ ;_ @_ "/>
    <numFmt numFmtId="175" formatCode="_ * #,##0_-\ &quot;SLT&quot;_ ;_ * #,##0\-\ &quot;SLT&quot;_ ;_ * &quot;-&quot;_-\ &quot;SLT&quot;_ ;_ @_ "/>
    <numFmt numFmtId="176" formatCode="_ * #,##0.00_-\ _S_L_T_ ;_ * #,##0.00\-\ _S_L_T_ ;_ * &quot;-&quot;??_-\ _S_L_T_ ;_ @_ "/>
    <numFmt numFmtId="177" formatCode="_ * #,##0_-\ _S_L_T_ ;_ * #,##0\-\ _S_L_T_ ;_ * &quot;-&quot;_-\ _S_L_T_ ;_ @_ "/>
    <numFmt numFmtId="178" formatCode="0.0%"/>
    <numFmt numFmtId="179" formatCode="_-* #,##0.00\ [$€-1]_-;\-* #,##0.00\ [$€-1]_-;_-* &quot;-&quot;??\ [$€-1]_-"/>
    <numFmt numFmtId="180" formatCode="#,##0.00\ [$€-1]"/>
    <numFmt numFmtId="181" formatCode="_-* #,##0.00\ _S_I_T_-;\-* #,##0.00\ _S_I_T_-;_-* \-??\ _S_I_T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Narrow"/>
      <family val="2"/>
    </font>
    <font>
      <i/>
      <sz val="8"/>
      <name val="Switzerland"/>
      <family val="0"/>
    </font>
    <font>
      <sz val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179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47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top"/>
      <protection/>
    </xf>
    <xf numFmtId="49" fontId="5" fillId="0" borderId="0" xfId="0" applyNumberFormat="1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49" fontId="7" fillId="0" borderId="0" xfId="44" applyNumberFormat="1" applyFont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43" applyFont="1" applyFill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49" fontId="5" fillId="0" borderId="0" xfId="45" applyNumberFormat="1" applyFont="1" applyAlignment="1" applyProtection="1">
      <alignment wrapText="1"/>
      <protection/>
    </xf>
    <xf numFmtId="0" fontId="5" fillId="0" borderId="0" xfId="45" applyFont="1" applyBorder="1" applyAlignment="1" applyProtection="1">
      <alignment horizontal="left" vertical="top" wrapText="1"/>
      <protection/>
    </xf>
    <xf numFmtId="0" fontId="5" fillId="0" borderId="0" xfId="45" applyFont="1" applyAlignment="1" applyProtection="1">
      <alignment wrapText="1"/>
      <protection/>
    </xf>
    <xf numFmtId="4" fontId="6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0" xfId="44" applyFont="1" applyAlignment="1" applyProtection="1">
      <alignment/>
      <protection/>
    </xf>
    <xf numFmtId="49" fontId="7" fillId="0" borderId="0" xfId="44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4" fontId="5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 quotePrefix="1">
      <alignment vertical="top"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49" fontId="7" fillId="0" borderId="0" xfId="44" applyNumberFormat="1" applyFont="1" applyAlignment="1" applyProtection="1">
      <alignment vertical="top" wrapText="1"/>
      <protection locked="0"/>
    </xf>
    <xf numFmtId="1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43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justify"/>
      <protection locked="0"/>
    </xf>
    <xf numFmtId="49" fontId="5" fillId="0" borderId="0" xfId="45" applyNumberFormat="1" applyFont="1" applyAlignment="1" applyProtection="1">
      <alignment wrapText="1"/>
      <protection locked="0"/>
    </xf>
    <xf numFmtId="0" fontId="5" fillId="0" borderId="0" xfId="45" applyFont="1" applyBorder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</cellXfs>
  <cellStyles count="54">
    <cellStyle name="Normal" xfId="0"/>
    <cellStyle name="_PZI-POPIS EP DE KOPER" xfId="15"/>
    <cellStyle name="20 % – Poudarek1" xfId="16"/>
    <cellStyle name="20 % – Poudarek2" xfId="17"/>
    <cellStyle name="20 % – Poudarek3" xfId="18"/>
    <cellStyle name="20 % – Poudarek4" xfId="19"/>
    <cellStyle name="20 % – Poudarek5" xfId="20"/>
    <cellStyle name="20 % – Poudarek6" xfId="21"/>
    <cellStyle name="40 % – Poudarek1" xfId="22"/>
    <cellStyle name="40 % – Poudarek2" xfId="23"/>
    <cellStyle name="40 % – Poudarek3" xfId="24"/>
    <cellStyle name="40 % – Poudarek4" xfId="25"/>
    <cellStyle name="40 % – Poudarek5" xfId="26"/>
    <cellStyle name="40 % – Poudarek6" xfId="27"/>
    <cellStyle name="60 % – Poudarek1" xfId="28"/>
    <cellStyle name="60 % – Poudarek2" xfId="29"/>
    <cellStyle name="60 % – Poudarek3" xfId="30"/>
    <cellStyle name="60 % – Poudarek4" xfId="31"/>
    <cellStyle name="60 % – Poudarek5" xfId="32"/>
    <cellStyle name="60 % – Poudarek6" xfId="33"/>
    <cellStyle name="Dobro" xfId="34"/>
    <cellStyle name="Euro" xfId="35"/>
    <cellStyle name="Hyperlink" xfId="36"/>
    <cellStyle name="Izhod" xfId="37"/>
    <cellStyle name="Naslov" xfId="38"/>
    <cellStyle name="Naslov 1" xfId="39"/>
    <cellStyle name="Naslov 2" xfId="40"/>
    <cellStyle name="Naslov 3" xfId="41"/>
    <cellStyle name="Naslov 4" xfId="42"/>
    <cellStyle name="Navadno_Igralnica" xfId="43"/>
    <cellStyle name="Navadno_PZI-POPIS KRISTAL UMAG" xfId="44"/>
    <cellStyle name="Navadno_Varnost ICIT" xfId="45"/>
    <cellStyle name="Nevtralno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20"/>
  <sheetViews>
    <sheetView tabSelected="1" zoomScalePageLayoutView="0" workbookViewId="0" topLeftCell="A58">
      <selection activeCell="F136" sqref="F136"/>
    </sheetView>
  </sheetViews>
  <sheetFormatPr defaultColWidth="9.125" defaultRowHeight="12.75"/>
  <cols>
    <col min="1" max="1" width="3.50390625" style="6" customWidth="1"/>
    <col min="2" max="2" width="84.875" style="6" customWidth="1"/>
    <col min="3" max="3" width="21.75390625" style="48" customWidth="1"/>
    <col min="4" max="4" width="4.50390625" style="29" customWidth="1"/>
    <col min="5" max="5" width="7.00390625" style="8" bestFit="1" customWidth="1"/>
    <col min="6" max="6" width="9.625" style="8" customWidth="1"/>
    <col min="7" max="7" width="11.00390625" style="8" customWidth="1"/>
    <col min="8" max="8" width="34.875" style="6" customWidth="1"/>
    <col min="9" max="9" width="5.00390625" style="6" customWidth="1"/>
    <col min="10" max="10" width="29.50390625" style="6" customWidth="1"/>
    <col min="11" max="16384" width="9.125" style="6" customWidth="1"/>
  </cols>
  <sheetData>
    <row r="1" spans="1:220" ht="9.75">
      <c r="A1" s="4"/>
      <c r="B1" s="4" t="s">
        <v>217</v>
      </c>
      <c r="C1" s="33"/>
      <c r="D1" s="1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</row>
    <row r="2" spans="1:220" ht="9.75">
      <c r="A2" s="4"/>
      <c r="B2" s="4"/>
      <c r="C2" s="33"/>
      <c r="D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20" ht="9.75">
      <c r="A3" s="4" t="s">
        <v>39</v>
      </c>
      <c r="B3" s="4" t="s">
        <v>114</v>
      </c>
      <c r="C3" s="33"/>
      <c r="D3" s="10"/>
      <c r="G3" s="30">
        <f>+G37</f>
        <v>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</row>
    <row r="4" spans="1:220" ht="9.75">
      <c r="A4" s="4" t="s">
        <v>40</v>
      </c>
      <c r="B4" s="4" t="s">
        <v>91</v>
      </c>
      <c r="C4" s="33"/>
      <c r="D4" s="10"/>
      <c r="G4" s="30">
        <f>+G95</f>
        <v>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</row>
    <row r="5" spans="1:220" ht="9.75">
      <c r="A5" s="4" t="s">
        <v>41</v>
      </c>
      <c r="B5" s="4" t="s">
        <v>92</v>
      </c>
      <c r="C5" s="33"/>
      <c r="D5" s="10"/>
      <c r="G5" s="30">
        <f>+G128</f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</row>
    <row r="6" spans="1:220" ht="9.75">
      <c r="A6" s="4" t="s">
        <v>94</v>
      </c>
      <c r="B6" s="4" t="s">
        <v>96</v>
      </c>
      <c r="C6" s="33"/>
      <c r="D6" s="10"/>
      <c r="G6" s="30">
        <f>+G145</f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</row>
    <row r="7" spans="1:220" ht="9.75">
      <c r="A7" s="4" t="s">
        <v>42</v>
      </c>
      <c r="B7" s="4" t="s">
        <v>93</v>
      </c>
      <c r="C7" s="33"/>
      <c r="D7" s="10"/>
      <c r="G7" s="30">
        <f>+G175</f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ht="9.75">
      <c r="A8" s="4" t="s">
        <v>43</v>
      </c>
      <c r="B8" s="4" t="s">
        <v>95</v>
      </c>
      <c r="C8" s="33"/>
      <c r="D8" s="10"/>
      <c r="G8" s="30">
        <f>+G213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ht="9.75">
      <c r="A9" s="4" t="s">
        <v>44</v>
      </c>
      <c r="B9" s="4" t="s">
        <v>0</v>
      </c>
      <c r="C9" s="33"/>
      <c r="D9" s="10"/>
      <c r="G9" s="30">
        <f>+G220</f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ht="9.75">
      <c r="A10" s="4"/>
      <c r="B10" s="4"/>
      <c r="C10" s="33"/>
      <c r="D10" s="10"/>
      <c r="G10" s="3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ht="12.75" customHeight="1">
      <c r="A11" s="4"/>
      <c r="B11" s="4" t="s">
        <v>101</v>
      </c>
      <c r="C11" s="33"/>
      <c r="D11" s="10"/>
      <c r="G11" s="30">
        <f>+SUM(G2:G10)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ht="12.75" customHeight="1">
      <c r="A12" s="4"/>
      <c r="B12" s="4"/>
      <c r="C12" s="33"/>
      <c r="D12" s="10"/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6.25" customHeight="1">
      <c r="A13" s="4"/>
      <c r="B13" s="4"/>
      <c r="C13" s="34" t="s">
        <v>236</v>
      </c>
      <c r="D13" s="31" t="s">
        <v>46</v>
      </c>
      <c r="E13" s="32" t="s">
        <v>237</v>
      </c>
      <c r="F13" s="32" t="s">
        <v>238</v>
      </c>
      <c r="G13" s="32" t="s">
        <v>239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7" customFormat="1" ht="9.75">
      <c r="A14" s="4" t="s">
        <v>39</v>
      </c>
      <c r="B14" s="4" t="s">
        <v>90</v>
      </c>
      <c r="C14" s="33"/>
      <c r="D14" s="26"/>
      <c r="E14" s="23"/>
      <c r="F14" s="23"/>
      <c r="G14" s="2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ht="9.75">
      <c r="A15" s="5"/>
      <c r="B15" s="5" t="s">
        <v>97</v>
      </c>
      <c r="C15" s="35"/>
      <c r="D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9.75">
      <c r="A16" s="5"/>
      <c r="B16" s="5"/>
      <c r="C16" s="35"/>
      <c r="D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12.75">
      <c r="A17" s="5" t="s">
        <v>45</v>
      </c>
      <c r="B17" s="5" t="s">
        <v>127</v>
      </c>
      <c r="C17" s="35"/>
      <c r="D17" s="10" t="s">
        <v>46</v>
      </c>
      <c r="E17" s="8">
        <v>18</v>
      </c>
      <c r="F17" s="24"/>
      <c r="G17" s="8">
        <f>+E17*F17</f>
        <v>0</v>
      </c>
      <c r="H17" s="3" t="str">
        <f>IF(F17="","VNESI CENO NA ENOTO!","")</f>
        <v>VNESI CENO NA ENOTO!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2.75">
      <c r="A18" s="5" t="s">
        <v>47</v>
      </c>
      <c r="B18" s="5" t="s">
        <v>128</v>
      </c>
      <c r="C18" s="35"/>
      <c r="D18" s="10" t="s">
        <v>46</v>
      </c>
      <c r="E18" s="8">
        <v>12</v>
      </c>
      <c r="F18" s="24"/>
      <c r="G18" s="8">
        <f aca="true" t="shared" si="0" ref="G18:G31">+E18*F18</f>
        <v>0</v>
      </c>
      <c r="H18" s="3" t="str">
        <f aca="true" t="shared" si="1" ref="H18:H32">IF(F18="","VNESI CENO NA ENOTO!","")</f>
        <v>VNESI CENO NA ENOTO!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12.75">
      <c r="A19" s="5" t="s">
        <v>38</v>
      </c>
      <c r="B19" s="5" t="s">
        <v>129</v>
      </c>
      <c r="C19" s="35"/>
      <c r="D19" s="10" t="s">
        <v>46</v>
      </c>
      <c r="E19" s="8">
        <v>14</v>
      </c>
      <c r="F19" s="24"/>
      <c r="G19" s="8">
        <f t="shared" si="0"/>
        <v>0</v>
      </c>
      <c r="H19" s="3" t="str">
        <f t="shared" si="1"/>
        <v>VNESI CENO NA ENOTO!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12.75">
      <c r="A20" s="5" t="s">
        <v>48</v>
      </c>
      <c r="B20" s="5" t="s">
        <v>130</v>
      </c>
      <c r="C20" s="35"/>
      <c r="D20" s="10" t="s">
        <v>46</v>
      </c>
      <c r="E20" s="8">
        <v>47</v>
      </c>
      <c r="F20" s="24"/>
      <c r="G20" s="8">
        <f t="shared" si="0"/>
        <v>0</v>
      </c>
      <c r="H20" s="3" t="str">
        <f t="shared" si="1"/>
        <v>VNESI CENO NA ENOTO!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12.75">
      <c r="A21" s="5" t="s">
        <v>49</v>
      </c>
      <c r="B21" s="5" t="s">
        <v>131</v>
      </c>
      <c r="C21" s="35"/>
      <c r="D21" s="10" t="s">
        <v>46</v>
      </c>
      <c r="E21" s="8">
        <v>15</v>
      </c>
      <c r="F21" s="24"/>
      <c r="G21" s="8">
        <f t="shared" si="0"/>
        <v>0</v>
      </c>
      <c r="H21" s="3" t="str">
        <f t="shared" si="1"/>
        <v>VNESI CENO NA ENOTO!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2.75">
      <c r="A22" s="5" t="s">
        <v>50</v>
      </c>
      <c r="B22" s="5" t="s">
        <v>132</v>
      </c>
      <c r="C22" s="35"/>
      <c r="D22" s="10" t="s">
        <v>46</v>
      </c>
      <c r="E22" s="8">
        <v>4</v>
      </c>
      <c r="F22" s="24"/>
      <c r="G22" s="8">
        <f t="shared" si="0"/>
        <v>0</v>
      </c>
      <c r="H22" s="3" t="str">
        <f t="shared" si="1"/>
        <v>VNESI CENO NA ENOTO!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2.75">
      <c r="A23" s="5" t="s">
        <v>51</v>
      </c>
      <c r="B23" s="5" t="s">
        <v>133</v>
      </c>
      <c r="C23" s="35"/>
      <c r="D23" s="10" t="s">
        <v>46</v>
      </c>
      <c r="E23" s="8">
        <v>11</v>
      </c>
      <c r="F23" s="24"/>
      <c r="G23" s="8">
        <f t="shared" si="0"/>
        <v>0</v>
      </c>
      <c r="H23" s="3" t="str">
        <f t="shared" si="1"/>
        <v>VNESI CENO NA ENOTO!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12.75">
      <c r="A24" s="5" t="s">
        <v>52</v>
      </c>
      <c r="B24" s="5" t="s">
        <v>134</v>
      </c>
      <c r="C24" s="35"/>
      <c r="D24" s="10" t="s">
        <v>46</v>
      </c>
      <c r="E24" s="8">
        <v>1</v>
      </c>
      <c r="F24" s="24"/>
      <c r="G24" s="8">
        <f t="shared" si="0"/>
        <v>0</v>
      </c>
      <c r="H24" s="3" t="str">
        <f t="shared" si="1"/>
        <v>VNESI CENO NA ENOTO!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12.75">
      <c r="A25" s="5" t="s">
        <v>53</v>
      </c>
      <c r="B25" s="5" t="s">
        <v>135</v>
      </c>
      <c r="C25" s="35"/>
      <c r="D25" s="10" t="s">
        <v>46</v>
      </c>
      <c r="E25" s="8">
        <v>3</v>
      </c>
      <c r="F25" s="24"/>
      <c r="G25" s="8">
        <f t="shared" si="0"/>
        <v>0</v>
      </c>
      <c r="H25" s="3" t="str">
        <f t="shared" si="1"/>
        <v>VNESI CENO NA ENOTO!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>
      <c r="A26" s="5" t="s">
        <v>54</v>
      </c>
      <c r="B26" s="5" t="s">
        <v>136</v>
      </c>
      <c r="C26" s="35"/>
      <c r="D26" s="10" t="s">
        <v>46</v>
      </c>
      <c r="E26" s="8">
        <v>3</v>
      </c>
      <c r="F26" s="24"/>
      <c r="G26" s="8">
        <f t="shared" si="0"/>
        <v>0</v>
      </c>
      <c r="H26" s="3" t="str">
        <f t="shared" si="1"/>
        <v>VNESI CENO NA ENOTO!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12.75">
      <c r="A27" s="5" t="s">
        <v>55</v>
      </c>
      <c r="B27" s="5" t="s">
        <v>137</v>
      </c>
      <c r="C27" s="35"/>
      <c r="D27" s="10" t="s">
        <v>46</v>
      </c>
      <c r="E27" s="8">
        <v>2</v>
      </c>
      <c r="F27" s="24"/>
      <c r="G27" s="8">
        <f t="shared" si="0"/>
        <v>0</v>
      </c>
      <c r="H27" s="3" t="str">
        <f t="shared" si="1"/>
        <v>VNESI CENO NA ENOTO!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2.75">
      <c r="A28" s="5" t="s">
        <v>59</v>
      </c>
      <c r="B28" s="5" t="s">
        <v>138</v>
      </c>
      <c r="C28" s="35"/>
      <c r="D28" s="10" t="s">
        <v>46</v>
      </c>
      <c r="E28" s="8">
        <v>8</v>
      </c>
      <c r="F28" s="24"/>
      <c r="G28" s="8">
        <f t="shared" si="0"/>
        <v>0</v>
      </c>
      <c r="H28" s="3" t="str">
        <f t="shared" si="1"/>
        <v>VNESI CENO NA ENOTO!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>
      <c r="A29" s="5" t="s">
        <v>71</v>
      </c>
      <c r="B29" s="5" t="s">
        <v>139</v>
      </c>
      <c r="C29" s="35"/>
      <c r="D29" s="10" t="s">
        <v>46</v>
      </c>
      <c r="E29" s="8">
        <v>3</v>
      </c>
      <c r="F29" s="24"/>
      <c r="G29" s="8">
        <f t="shared" si="0"/>
        <v>0</v>
      </c>
      <c r="H29" s="3" t="str">
        <f t="shared" si="1"/>
        <v>VNESI CENO NA ENOTO!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>
      <c r="A30" s="5" t="s">
        <v>60</v>
      </c>
      <c r="B30" s="5" t="s">
        <v>140</v>
      </c>
      <c r="C30" s="35"/>
      <c r="D30" s="10" t="s">
        <v>46</v>
      </c>
      <c r="E30" s="8">
        <v>3</v>
      </c>
      <c r="F30" s="24"/>
      <c r="G30" s="8">
        <f t="shared" si="0"/>
        <v>0</v>
      </c>
      <c r="H30" s="3" t="str">
        <f t="shared" si="1"/>
        <v>VNESI CENO NA ENOTO!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20.25">
      <c r="A31" s="5" t="s">
        <v>61</v>
      </c>
      <c r="B31" s="9" t="s">
        <v>141</v>
      </c>
      <c r="C31" s="36"/>
      <c r="D31" s="10" t="s">
        <v>46</v>
      </c>
      <c r="E31" s="8">
        <v>2</v>
      </c>
      <c r="F31" s="24"/>
      <c r="G31" s="8">
        <f t="shared" si="0"/>
        <v>0</v>
      </c>
      <c r="H31" s="3" t="str">
        <f t="shared" si="1"/>
        <v>VNESI CENO NA ENOTO!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ht="12.75">
      <c r="A32" s="5" t="s">
        <v>62</v>
      </c>
      <c r="B32" s="5" t="s">
        <v>99</v>
      </c>
      <c r="C32" s="35"/>
      <c r="D32" s="10" t="s">
        <v>34</v>
      </c>
      <c r="E32" s="8">
        <v>5</v>
      </c>
      <c r="F32" s="8">
        <f>+SUM(G17:G31)</f>
        <v>0</v>
      </c>
      <c r="G32" s="8">
        <f>+E32/100*F32</f>
        <v>0</v>
      </c>
      <c r="H32" s="3">
        <f t="shared" si="1"/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ht="12.75">
      <c r="A33" s="5" t="s">
        <v>63</v>
      </c>
      <c r="B33" s="5" t="s">
        <v>115</v>
      </c>
      <c r="C33" s="35"/>
      <c r="D33" s="10" t="s">
        <v>46</v>
      </c>
      <c r="E33" s="8">
        <v>1</v>
      </c>
      <c r="F33" s="24"/>
      <c r="G33" s="8">
        <f>+E33*F33</f>
        <v>0</v>
      </c>
      <c r="H33" s="3" t="str">
        <f>IF(F33="","VNESI CENO NA ENOTO!","")</f>
        <v>VNESI CENO NA ENOTO!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ht="12.75">
      <c r="A34" s="5" t="s">
        <v>88</v>
      </c>
      <c r="B34" s="5" t="s">
        <v>116</v>
      </c>
      <c r="C34" s="35"/>
      <c r="D34" s="10" t="s">
        <v>46</v>
      </c>
      <c r="E34" s="8">
        <v>1</v>
      </c>
      <c r="F34" s="24"/>
      <c r="G34" s="8">
        <f>+E34*F34</f>
        <v>0</v>
      </c>
      <c r="H34" s="3" t="str">
        <f>IF(F34="","VNESI CENO NA ENOTO!","")</f>
        <v>VNESI CENO NA ENOTO!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ht="12.75">
      <c r="A35" s="5" t="s">
        <v>89</v>
      </c>
      <c r="B35" s="5" t="s">
        <v>142</v>
      </c>
      <c r="C35" s="35"/>
      <c r="D35" s="10" t="s">
        <v>1</v>
      </c>
      <c r="E35" s="8">
        <v>32</v>
      </c>
      <c r="F35" s="24"/>
      <c r="G35" s="8">
        <f>+E35*F35</f>
        <v>0</v>
      </c>
      <c r="H35" s="3" t="str">
        <f>IF(F35="","VNESI CENO NA ENOTO!","")</f>
        <v>VNESI CENO NA ENOTO!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ht="9.75">
      <c r="A36" s="5"/>
      <c r="B36" s="11"/>
      <c r="C36" s="37"/>
      <c r="D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s="7" customFormat="1" ht="9.75">
      <c r="A37" s="4"/>
      <c r="B37" s="4" t="s">
        <v>70</v>
      </c>
      <c r="C37" s="33"/>
      <c r="D37" s="26"/>
      <c r="E37" s="23"/>
      <c r="F37" s="23"/>
      <c r="G37" s="23">
        <f>+SUM(G17:G36)</f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ht="9.75">
      <c r="A38" s="5"/>
      <c r="B38" s="5"/>
      <c r="C38" s="35"/>
      <c r="D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ht="9.75">
      <c r="A39" s="4" t="s">
        <v>40</v>
      </c>
      <c r="B39" s="4" t="s">
        <v>100</v>
      </c>
      <c r="C39" s="33"/>
      <c r="D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ht="9.75">
      <c r="A40" s="5"/>
      <c r="B40" s="5" t="s">
        <v>97</v>
      </c>
      <c r="C40" s="35"/>
      <c r="D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ht="9.75">
      <c r="A41" s="5"/>
      <c r="B41" s="5"/>
      <c r="C41" s="35"/>
      <c r="D41" s="1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ht="12.75">
      <c r="A42" s="5" t="s">
        <v>45</v>
      </c>
      <c r="B42" s="5" t="s">
        <v>219</v>
      </c>
      <c r="C42" s="35"/>
      <c r="D42" s="10" t="s">
        <v>86</v>
      </c>
      <c r="E42" s="8">
        <v>92</v>
      </c>
      <c r="F42" s="24"/>
      <c r="G42" s="8">
        <f>+E42*F42</f>
        <v>0</v>
      </c>
      <c r="H42" s="3" t="str">
        <f>IF(F42="","VNESI CENO NA ENOTO!","")</f>
        <v>VNESI CENO NA ENOTO!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ht="12.75">
      <c r="A43" s="5" t="s">
        <v>47</v>
      </c>
      <c r="B43" s="5" t="s">
        <v>222</v>
      </c>
      <c r="C43" s="35"/>
      <c r="D43" s="10" t="s">
        <v>86</v>
      </c>
      <c r="E43" s="8">
        <v>56</v>
      </c>
      <c r="F43" s="24"/>
      <c r="G43" s="8">
        <f aca="true" t="shared" si="2" ref="G43:G89">+E43*F43</f>
        <v>0</v>
      </c>
      <c r="H43" s="3" t="str">
        <f aca="true" t="shared" si="3" ref="H43:H90">IF(F43="","VNESI CENO NA ENOTO!","")</f>
        <v>VNESI CENO NA ENOTO!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ht="12.75">
      <c r="A44" s="5" t="s">
        <v>38</v>
      </c>
      <c r="B44" s="5" t="s">
        <v>151</v>
      </c>
      <c r="C44" s="35"/>
      <c r="D44" s="10" t="s">
        <v>86</v>
      </c>
      <c r="E44" s="8">
        <v>90</v>
      </c>
      <c r="F44" s="24"/>
      <c r="G44" s="8">
        <f t="shared" si="2"/>
        <v>0</v>
      </c>
      <c r="H44" s="3" t="str">
        <f t="shared" si="3"/>
        <v>VNESI CENO NA ENOTO!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ht="12.75">
      <c r="A45" s="5" t="s">
        <v>48</v>
      </c>
      <c r="B45" s="5" t="s">
        <v>152</v>
      </c>
      <c r="C45" s="35"/>
      <c r="D45" s="10" t="s">
        <v>86</v>
      </c>
      <c r="E45" s="8">
        <v>130</v>
      </c>
      <c r="F45" s="24"/>
      <c r="G45" s="8">
        <f t="shared" si="2"/>
        <v>0</v>
      </c>
      <c r="H45" s="3" t="str">
        <f t="shared" si="3"/>
        <v>VNESI CENO NA ENOTO!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ht="12.75">
      <c r="A46" s="5" t="s">
        <v>49</v>
      </c>
      <c r="B46" s="5" t="s">
        <v>153</v>
      </c>
      <c r="C46" s="35"/>
      <c r="D46" s="10" t="s">
        <v>86</v>
      </c>
      <c r="E46" s="8">
        <v>2315</v>
      </c>
      <c r="F46" s="24"/>
      <c r="G46" s="8">
        <f t="shared" si="2"/>
        <v>0</v>
      </c>
      <c r="H46" s="3" t="str">
        <f t="shared" si="3"/>
        <v>VNESI CENO NA ENOTO!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ht="12.75">
      <c r="A47" s="5" t="s">
        <v>50</v>
      </c>
      <c r="B47" s="5" t="s">
        <v>154</v>
      </c>
      <c r="C47" s="35"/>
      <c r="D47" s="10" t="s">
        <v>86</v>
      </c>
      <c r="E47" s="8">
        <v>230</v>
      </c>
      <c r="F47" s="24"/>
      <c r="G47" s="8">
        <f t="shared" si="2"/>
        <v>0</v>
      </c>
      <c r="H47" s="3" t="str">
        <f t="shared" si="3"/>
        <v>VNESI CENO NA ENOTO!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ht="12.75">
      <c r="A48" s="5" t="s">
        <v>51</v>
      </c>
      <c r="B48" s="5" t="s">
        <v>155</v>
      </c>
      <c r="C48" s="35"/>
      <c r="D48" s="10" t="s">
        <v>86</v>
      </c>
      <c r="E48" s="8">
        <v>190</v>
      </c>
      <c r="F48" s="24"/>
      <c r="G48" s="8">
        <f t="shared" si="2"/>
        <v>0</v>
      </c>
      <c r="H48" s="3" t="str">
        <f t="shared" si="3"/>
        <v>VNESI CENO NA ENOTO!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ht="12.75">
      <c r="A49" s="5" t="s">
        <v>52</v>
      </c>
      <c r="B49" s="5" t="s">
        <v>156</v>
      </c>
      <c r="C49" s="35"/>
      <c r="D49" s="10" t="s">
        <v>86</v>
      </c>
      <c r="E49" s="8">
        <v>1260</v>
      </c>
      <c r="F49" s="24"/>
      <c r="G49" s="8">
        <f t="shared" si="2"/>
        <v>0</v>
      </c>
      <c r="H49" s="3" t="str">
        <f t="shared" si="3"/>
        <v>VNESI CENO NA ENOTO!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ht="12.75">
      <c r="A50" s="5" t="s">
        <v>53</v>
      </c>
      <c r="B50" s="5" t="s">
        <v>168</v>
      </c>
      <c r="C50" s="35"/>
      <c r="D50" s="10" t="s">
        <v>86</v>
      </c>
      <c r="E50" s="8">
        <v>260</v>
      </c>
      <c r="F50" s="24"/>
      <c r="G50" s="8">
        <f t="shared" si="2"/>
        <v>0</v>
      </c>
      <c r="H50" s="3" t="str">
        <f t="shared" si="3"/>
        <v>VNESI CENO NA ENOTO!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ht="12.75">
      <c r="A51" s="5" t="s">
        <v>54</v>
      </c>
      <c r="B51" s="5" t="s">
        <v>143</v>
      </c>
      <c r="C51" s="35"/>
      <c r="D51" s="10" t="s">
        <v>46</v>
      </c>
      <c r="E51" s="8">
        <v>14</v>
      </c>
      <c r="F51" s="24"/>
      <c r="G51" s="8">
        <f t="shared" si="2"/>
        <v>0</v>
      </c>
      <c r="H51" s="3" t="str">
        <f t="shared" si="3"/>
        <v>VNESI CENO NA ENOTO!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ht="12.75">
      <c r="A52" s="5" t="s">
        <v>55</v>
      </c>
      <c r="B52" s="5" t="s">
        <v>37</v>
      </c>
      <c r="C52" s="35"/>
      <c r="D52" s="10" t="s">
        <v>46</v>
      </c>
      <c r="E52" s="8">
        <v>12</v>
      </c>
      <c r="F52" s="24"/>
      <c r="G52" s="8">
        <f t="shared" si="2"/>
        <v>0</v>
      </c>
      <c r="H52" s="3" t="str">
        <f t="shared" si="3"/>
        <v>VNESI CENO NA ENOTO!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ht="12.75">
      <c r="A53" s="5" t="s">
        <v>59</v>
      </c>
      <c r="B53" s="5" t="s">
        <v>144</v>
      </c>
      <c r="C53" s="35"/>
      <c r="D53" s="10" t="s">
        <v>46</v>
      </c>
      <c r="E53" s="8">
        <v>1</v>
      </c>
      <c r="F53" s="24"/>
      <c r="G53" s="8">
        <f t="shared" si="2"/>
        <v>0</v>
      </c>
      <c r="H53" s="3" t="str">
        <f t="shared" si="3"/>
        <v>VNESI CENO NA ENOTO!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ht="12.75">
      <c r="A54" s="5" t="s">
        <v>71</v>
      </c>
      <c r="B54" s="5" t="s">
        <v>145</v>
      </c>
      <c r="C54" s="35"/>
      <c r="D54" s="10" t="s">
        <v>46</v>
      </c>
      <c r="E54" s="8">
        <v>9</v>
      </c>
      <c r="F54" s="24"/>
      <c r="G54" s="8">
        <f t="shared" si="2"/>
        <v>0</v>
      </c>
      <c r="H54" s="3" t="str">
        <f t="shared" si="3"/>
        <v>VNESI CENO NA ENOTO!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ht="12.75">
      <c r="A55" s="5" t="s">
        <v>60</v>
      </c>
      <c r="B55" s="5" t="s">
        <v>146</v>
      </c>
      <c r="C55" s="35"/>
      <c r="D55" s="10" t="s">
        <v>46</v>
      </c>
      <c r="E55" s="8">
        <v>6</v>
      </c>
      <c r="F55" s="24"/>
      <c r="G55" s="8">
        <f t="shared" si="2"/>
        <v>0</v>
      </c>
      <c r="H55" s="3" t="str">
        <f t="shared" si="3"/>
        <v>VNESI CENO NA ENOTO!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ht="12.75">
      <c r="A56" s="5" t="s">
        <v>61</v>
      </c>
      <c r="B56" s="5" t="s">
        <v>147</v>
      </c>
      <c r="C56" s="35"/>
      <c r="D56" s="10" t="s">
        <v>46</v>
      </c>
      <c r="E56" s="8">
        <v>10</v>
      </c>
      <c r="F56" s="24"/>
      <c r="G56" s="8">
        <f t="shared" si="2"/>
        <v>0</v>
      </c>
      <c r="H56" s="3" t="str">
        <f t="shared" si="3"/>
        <v>VNESI CENO NA ENOTO!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ht="12.75">
      <c r="A57" s="5" t="s">
        <v>62</v>
      </c>
      <c r="B57" s="5" t="s">
        <v>148</v>
      </c>
      <c r="C57" s="35"/>
      <c r="D57" s="10" t="s">
        <v>46</v>
      </c>
      <c r="E57" s="8">
        <v>4</v>
      </c>
      <c r="F57" s="24"/>
      <c r="G57" s="8">
        <f t="shared" si="2"/>
        <v>0</v>
      </c>
      <c r="H57" s="3" t="str">
        <f t="shared" si="3"/>
        <v>VNESI CENO NA ENOTO!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ht="12.75">
      <c r="A58" s="5" t="s">
        <v>63</v>
      </c>
      <c r="B58" s="5" t="s">
        <v>169</v>
      </c>
      <c r="C58" s="35"/>
      <c r="D58" s="10" t="s">
        <v>86</v>
      </c>
      <c r="E58" s="8">
        <v>200</v>
      </c>
      <c r="F58" s="24"/>
      <c r="G58" s="8">
        <f t="shared" si="2"/>
        <v>0</v>
      </c>
      <c r="H58" s="3" t="str">
        <f t="shared" si="3"/>
        <v>VNESI CENO NA ENOTO!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ht="12.75">
      <c r="A59" s="5" t="s">
        <v>88</v>
      </c>
      <c r="B59" s="5" t="s">
        <v>170</v>
      </c>
      <c r="C59" s="35"/>
      <c r="D59" s="10" t="s">
        <v>86</v>
      </c>
      <c r="E59" s="8">
        <v>110</v>
      </c>
      <c r="F59" s="24"/>
      <c r="G59" s="8">
        <f t="shared" si="2"/>
        <v>0</v>
      </c>
      <c r="H59" s="3" t="str">
        <f t="shared" si="3"/>
        <v>VNESI CENO NA ENOTO!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ht="12.75">
      <c r="A60" s="5" t="s">
        <v>89</v>
      </c>
      <c r="B60" s="5" t="s">
        <v>171</v>
      </c>
      <c r="C60" s="35"/>
      <c r="D60" s="10" t="s">
        <v>86</v>
      </c>
      <c r="E60" s="8">
        <v>20</v>
      </c>
      <c r="F60" s="24"/>
      <c r="G60" s="8">
        <f t="shared" si="2"/>
        <v>0</v>
      </c>
      <c r="H60" s="3" t="str">
        <f t="shared" si="3"/>
        <v>VNESI CENO NA ENOTO!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ht="12.75">
      <c r="A61" s="5" t="s">
        <v>64</v>
      </c>
      <c r="B61" s="5" t="s">
        <v>104</v>
      </c>
      <c r="C61" s="35"/>
      <c r="D61" s="10" t="s">
        <v>46</v>
      </c>
      <c r="E61" s="8">
        <v>60</v>
      </c>
      <c r="F61" s="24"/>
      <c r="G61" s="8">
        <f t="shared" si="2"/>
        <v>0</v>
      </c>
      <c r="H61" s="3" t="str">
        <f t="shared" si="3"/>
        <v>VNESI CENO NA ENOTO!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ht="12.75">
      <c r="A62" s="5" t="s">
        <v>65</v>
      </c>
      <c r="B62" s="5" t="s">
        <v>118</v>
      </c>
      <c r="C62" s="35"/>
      <c r="D62" s="10" t="s">
        <v>86</v>
      </c>
      <c r="E62" s="8">
        <v>25</v>
      </c>
      <c r="F62" s="24"/>
      <c r="G62" s="8">
        <f t="shared" si="2"/>
        <v>0</v>
      </c>
      <c r="H62" s="3" t="str">
        <f t="shared" si="3"/>
        <v>VNESI CENO NA ENOTO!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ht="12.75">
      <c r="A63" s="5" t="s">
        <v>66</v>
      </c>
      <c r="B63" s="5" t="s">
        <v>56</v>
      </c>
      <c r="C63" s="35"/>
      <c r="D63" s="10" t="s">
        <v>86</v>
      </c>
      <c r="E63" s="8">
        <v>20</v>
      </c>
      <c r="F63" s="24"/>
      <c r="G63" s="8">
        <f t="shared" si="2"/>
        <v>0</v>
      </c>
      <c r="H63" s="3" t="str">
        <f t="shared" si="3"/>
        <v>VNESI CENO NA ENOTO!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ht="12.75">
      <c r="A64" s="5" t="s">
        <v>67</v>
      </c>
      <c r="B64" s="5" t="s">
        <v>57</v>
      </c>
      <c r="C64" s="35"/>
      <c r="D64" s="10" t="s">
        <v>86</v>
      </c>
      <c r="E64" s="8">
        <v>25</v>
      </c>
      <c r="F64" s="24"/>
      <c r="G64" s="8">
        <f t="shared" si="2"/>
        <v>0</v>
      </c>
      <c r="H64" s="3" t="str">
        <f t="shared" si="3"/>
        <v>VNESI CENO NA ENOTO!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ht="12.75">
      <c r="A65" s="5" t="s">
        <v>72</v>
      </c>
      <c r="B65" s="5" t="s">
        <v>172</v>
      </c>
      <c r="C65" s="35"/>
      <c r="D65" s="10" t="s">
        <v>46</v>
      </c>
      <c r="E65" s="8">
        <v>23</v>
      </c>
      <c r="F65" s="24"/>
      <c r="G65" s="8">
        <f t="shared" si="2"/>
        <v>0</v>
      </c>
      <c r="H65" s="3" t="str">
        <f t="shared" si="3"/>
        <v>VNESI CENO NA ENOTO!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ht="12.75">
      <c r="A66" s="5" t="s">
        <v>73</v>
      </c>
      <c r="B66" s="5" t="s">
        <v>173</v>
      </c>
      <c r="C66" s="35"/>
      <c r="D66" s="10" t="s">
        <v>46</v>
      </c>
      <c r="E66" s="8">
        <v>16</v>
      </c>
      <c r="F66" s="24"/>
      <c r="G66" s="8">
        <f t="shared" si="2"/>
        <v>0</v>
      </c>
      <c r="H66" s="3" t="str">
        <f t="shared" si="3"/>
        <v>VNESI CENO NA ENOTO!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ht="12.75">
      <c r="A67" s="5" t="s">
        <v>74</v>
      </c>
      <c r="B67" s="5" t="s">
        <v>174</v>
      </c>
      <c r="C67" s="35"/>
      <c r="D67" s="10" t="s">
        <v>46</v>
      </c>
      <c r="E67" s="8">
        <v>1</v>
      </c>
      <c r="F67" s="24"/>
      <c r="G67" s="8">
        <f t="shared" si="2"/>
        <v>0</v>
      </c>
      <c r="H67" s="3" t="str">
        <f t="shared" si="3"/>
        <v>VNESI CENO NA ENOTO!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ht="12.75">
      <c r="A68" s="5" t="s">
        <v>75</v>
      </c>
      <c r="B68" s="5" t="s">
        <v>175</v>
      </c>
      <c r="C68" s="35"/>
      <c r="D68" s="10" t="s">
        <v>46</v>
      </c>
      <c r="E68" s="8">
        <v>1</v>
      </c>
      <c r="F68" s="24"/>
      <c r="G68" s="8">
        <f t="shared" si="2"/>
        <v>0</v>
      </c>
      <c r="H68" s="3" t="str">
        <f t="shared" si="3"/>
        <v>VNESI CENO NA ENOTO!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ht="12.75">
      <c r="A69" s="5" t="s">
        <v>76</v>
      </c>
      <c r="B69" s="5" t="s">
        <v>58</v>
      </c>
      <c r="C69" s="35"/>
      <c r="D69" s="10" t="s">
        <v>46</v>
      </c>
      <c r="E69" s="8">
        <v>17</v>
      </c>
      <c r="F69" s="24"/>
      <c r="G69" s="8">
        <f t="shared" si="2"/>
        <v>0</v>
      </c>
      <c r="H69" s="3" t="str">
        <f t="shared" si="3"/>
        <v>VNESI CENO NA ENOTO!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ht="20.25">
      <c r="A70" s="5" t="s">
        <v>98</v>
      </c>
      <c r="B70" s="9" t="s">
        <v>176</v>
      </c>
      <c r="C70" s="36"/>
      <c r="D70" s="10" t="s">
        <v>86</v>
      </c>
      <c r="E70" s="8">
        <v>21</v>
      </c>
      <c r="F70" s="24"/>
      <c r="G70" s="8">
        <f t="shared" si="2"/>
        <v>0</v>
      </c>
      <c r="H70" s="3" t="str">
        <f t="shared" si="3"/>
        <v>VNESI CENO NA ENOTO!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ht="12.75">
      <c r="A71" s="5" t="s">
        <v>68</v>
      </c>
      <c r="B71" s="5" t="s">
        <v>149</v>
      </c>
      <c r="C71" s="35"/>
      <c r="D71" s="10" t="s">
        <v>46</v>
      </c>
      <c r="E71" s="8">
        <v>12</v>
      </c>
      <c r="F71" s="24"/>
      <c r="G71" s="8">
        <f t="shared" si="2"/>
        <v>0</v>
      </c>
      <c r="H71" s="3" t="str">
        <f t="shared" si="3"/>
        <v>VNESI CENO NA ENOTO!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ht="12.75" customHeight="1">
      <c r="A72" s="5" t="s">
        <v>69</v>
      </c>
      <c r="B72" s="9" t="s">
        <v>159</v>
      </c>
      <c r="C72" s="36"/>
      <c r="D72" s="10" t="s">
        <v>46</v>
      </c>
      <c r="E72" s="8">
        <v>2</v>
      </c>
      <c r="F72" s="24"/>
      <c r="G72" s="8">
        <f t="shared" si="2"/>
        <v>0</v>
      </c>
      <c r="H72" s="3" t="str">
        <f t="shared" si="3"/>
        <v>VNESI CENO NA ENOTO!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ht="12.75">
      <c r="A73" s="5" t="s">
        <v>77</v>
      </c>
      <c r="B73" s="9" t="s">
        <v>160</v>
      </c>
      <c r="C73" s="36"/>
      <c r="D73" s="10" t="s">
        <v>46</v>
      </c>
      <c r="E73" s="8">
        <v>2</v>
      </c>
      <c r="F73" s="24"/>
      <c r="G73" s="8">
        <f t="shared" si="2"/>
        <v>0</v>
      </c>
      <c r="H73" s="3" t="str">
        <f t="shared" si="3"/>
        <v>VNESI CENO NA ENOTO!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ht="12.75" customHeight="1">
      <c r="A74" s="5" t="s">
        <v>78</v>
      </c>
      <c r="B74" s="9" t="s">
        <v>161</v>
      </c>
      <c r="C74" s="36"/>
      <c r="D74" s="10" t="s">
        <v>46</v>
      </c>
      <c r="E74" s="8">
        <v>8</v>
      </c>
      <c r="F74" s="24"/>
      <c r="G74" s="8">
        <f t="shared" si="2"/>
        <v>0</v>
      </c>
      <c r="H74" s="3" t="str">
        <f t="shared" si="3"/>
        <v>VNESI CENO NA ENOTO!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ht="20.25">
      <c r="A75" s="5" t="s">
        <v>79</v>
      </c>
      <c r="B75" s="9" t="s">
        <v>163</v>
      </c>
      <c r="C75" s="36"/>
      <c r="D75" s="10" t="s">
        <v>46</v>
      </c>
      <c r="E75" s="8">
        <v>8</v>
      </c>
      <c r="F75" s="24"/>
      <c r="G75" s="8">
        <f t="shared" si="2"/>
        <v>0</v>
      </c>
      <c r="H75" s="3" t="str">
        <f t="shared" si="3"/>
        <v>VNESI CENO NA ENOTO!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ht="12.75">
      <c r="A76" s="5" t="s">
        <v>80</v>
      </c>
      <c r="B76" s="5" t="s">
        <v>157</v>
      </c>
      <c r="C76" s="35"/>
      <c r="D76" s="10" t="s">
        <v>46</v>
      </c>
      <c r="E76" s="8">
        <v>7</v>
      </c>
      <c r="F76" s="24"/>
      <c r="G76" s="8">
        <f t="shared" si="2"/>
        <v>0</v>
      </c>
      <c r="H76" s="3" t="str">
        <f t="shared" si="3"/>
        <v>VNESI CENO NA ENOTO!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ht="12.75">
      <c r="A77" s="5" t="s">
        <v>11</v>
      </c>
      <c r="B77" s="9" t="s">
        <v>158</v>
      </c>
      <c r="C77" s="36"/>
      <c r="D77" s="10" t="s">
        <v>46</v>
      </c>
      <c r="E77" s="8">
        <v>6</v>
      </c>
      <c r="F77" s="24"/>
      <c r="G77" s="8">
        <f t="shared" si="2"/>
        <v>0</v>
      </c>
      <c r="H77" s="3" t="str">
        <f t="shared" si="3"/>
        <v>VNESI CENO NA ENOTO!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ht="12.75">
      <c r="A78" s="5" t="s">
        <v>8</v>
      </c>
      <c r="B78" s="9" t="s">
        <v>162</v>
      </c>
      <c r="C78" s="36"/>
      <c r="D78" s="10" t="s">
        <v>46</v>
      </c>
      <c r="E78" s="8">
        <v>2</v>
      </c>
      <c r="F78" s="24"/>
      <c r="G78" s="8">
        <f t="shared" si="2"/>
        <v>0</v>
      </c>
      <c r="H78" s="3" t="str">
        <f t="shared" si="3"/>
        <v>VNESI CENO NA ENOTO!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ht="12.75">
      <c r="A79" s="5" t="s">
        <v>9</v>
      </c>
      <c r="B79" s="5" t="s">
        <v>164</v>
      </c>
      <c r="C79" s="35"/>
      <c r="D79" s="10" t="s">
        <v>46</v>
      </c>
      <c r="E79" s="8">
        <v>2</v>
      </c>
      <c r="F79" s="24"/>
      <c r="G79" s="8">
        <f t="shared" si="2"/>
        <v>0</v>
      </c>
      <c r="H79" s="3" t="str">
        <f t="shared" si="3"/>
        <v>VNESI CENO NA ENOTO!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ht="12.75">
      <c r="A80" s="5" t="s">
        <v>12</v>
      </c>
      <c r="B80" s="5" t="s">
        <v>165</v>
      </c>
      <c r="C80" s="35"/>
      <c r="D80" s="10" t="s">
        <v>46</v>
      </c>
      <c r="E80" s="8">
        <v>2</v>
      </c>
      <c r="F80" s="24"/>
      <c r="G80" s="8">
        <f t="shared" si="2"/>
        <v>0</v>
      </c>
      <c r="H80" s="3" t="str">
        <f t="shared" si="3"/>
        <v>VNESI CENO NA ENOTO!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ht="12.75">
      <c r="A81" s="5" t="s">
        <v>13</v>
      </c>
      <c r="B81" s="5" t="s">
        <v>166</v>
      </c>
      <c r="C81" s="35"/>
      <c r="D81" s="10" t="s">
        <v>46</v>
      </c>
      <c r="E81" s="8">
        <v>5</v>
      </c>
      <c r="F81" s="24"/>
      <c r="G81" s="8">
        <f t="shared" si="2"/>
        <v>0</v>
      </c>
      <c r="H81" s="3" t="str">
        <f t="shared" si="3"/>
        <v>VNESI CENO NA ENOTO!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ht="24" customHeight="1">
      <c r="A82" s="5" t="s">
        <v>10</v>
      </c>
      <c r="B82" s="9" t="s">
        <v>119</v>
      </c>
      <c r="C82" s="36"/>
      <c r="D82" s="10" t="s">
        <v>86</v>
      </c>
      <c r="E82" s="8">
        <v>260</v>
      </c>
      <c r="F82" s="24"/>
      <c r="G82" s="8">
        <f t="shared" si="2"/>
        <v>0</v>
      </c>
      <c r="H82" s="3" t="str">
        <f t="shared" si="3"/>
        <v>VNESI CENO NA ENOTO!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ht="12.75">
      <c r="A83" s="5" t="s">
        <v>14</v>
      </c>
      <c r="B83" s="5" t="s">
        <v>122</v>
      </c>
      <c r="C83" s="35"/>
      <c r="D83" s="10" t="s">
        <v>86</v>
      </c>
      <c r="E83" s="8">
        <v>200</v>
      </c>
      <c r="F83" s="24"/>
      <c r="G83" s="8">
        <f t="shared" si="2"/>
        <v>0</v>
      </c>
      <c r="H83" s="3" t="str">
        <f t="shared" si="3"/>
        <v>VNESI CENO NA ENOTO!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4" spans="1:220" ht="12.75">
      <c r="A84" s="5" t="s">
        <v>81</v>
      </c>
      <c r="B84" s="5" t="s">
        <v>123</v>
      </c>
      <c r="C84" s="35"/>
      <c r="D84" s="10" t="s">
        <v>46</v>
      </c>
      <c r="E84" s="8">
        <v>10</v>
      </c>
      <c r="F84" s="24"/>
      <c r="G84" s="8">
        <f t="shared" si="2"/>
        <v>0</v>
      </c>
      <c r="H84" s="3" t="str">
        <f t="shared" si="3"/>
        <v>VNESI CENO NA ENOTO!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</row>
    <row r="85" spans="1:220" ht="12.75">
      <c r="A85" s="5" t="s">
        <v>102</v>
      </c>
      <c r="B85" s="5" t="s">
        <v>120</v>
      </c>
      <c r="C85" s="35"/>
      <c r="D85" s="10" t="s">
        <v>46</v>
      </c>
      <c r="E85" s="8">
        <v>9</v>
      </c>
      <c r="F85" s="24"/>
      <c r="G85" s="8">
        <f t="shared" si="2"/>
        <v>0</v>
      </c>
      <c r="H85" s="3" t="str">
        <f t="shared" si="3"/>
        <v>VNESI CENO NA ENOTO!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</row>
    <row r="86" spans="1:220" ht="12.75">
      <c r="A86" s="5" t="s">
        <v>103</v>
      </c>
      <c r="B86" s="5" t="s">
        <v>167</v>
      </c>
      <c r="C86" s="35"/>
      <c r="D86" s="10" t="s">
        <v>46</v>
      </c>
      <c r="E86" s="8">
        <v>1</v>
      </c>
      <c r="F86" s="24"/>
      <c r="G86" s="8">
        <f t="shared" si="2"/>
        <v>0</v>
      </c>
      <c r="H86" s="3" t="str">
        <f t="shared" si="3"/>
        <v>VNESI CENO NA ENOTO!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</row>
    <row r="87" spans="1:220" ht="12.75">
      <c r="A87" s="5" t="s">
        <v>82</v>
      </c>
      <c r="B87" s="5" t="s">
        <v>186</v>
      </c>
      <c r="C87" s="35"/>
      <c r="D87" s="10" t="s">
        <v>46</v>
      </c>
      <c r="E87" s="8">
        <v>3</v>
      </c>
      <c r="F87" s="24"/>
      <c r="G87" s="8">
        <f t="shared" si="2"/>
        <v>0</v>
      </c>
      <c r="H87" s="3" t="str">
        <f t="shared" si="3"/>
        <v>VNESI CENO NA ENOTO!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</row>
    <row r="88" spans="1:220" ht="12.75">
      <c r="A88" s="5" t="s">
        <v>83</v>
      </c>
      <c r="B88" s="5" t="s">
        <v>121</v>
      </c>
      <c r="C88" s="35"/>
      <c r="D88" s="10" t="s">
        <v>46</v>
      </c>
      <c r="E88" s="8">
        <v>50</v>
      </c>
      <c r="F88" s="24"/>
      <c r="G88" s="8">
        <f t="shared" si="2"/>
        <v>0</v>
      </c>
      <c r="H88" s="3" t="str">
        <f t="shared" si="3"/>
        <v>VNESI CENO NA ENOTO!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</row>
    <row r="89" spans="1:220" ht="12.75">
      <c r="A89" s="5" t="s">
        <v>84</v>
      </c>
      <c r="B89" s="5" t="s">
        <v>224</v>
      </c>
      <c r="C89" s="35"/>
      <c r="D89" s="10" t="s">
        <v>86</v>
      </c>
      <c r="E89" s="8">
        <v>60</v>
      </c>
      <c r="F89" s="24"/>
      <c r="G89" s="8">
        <f t="shared" si="2"/>
        <v>0</v>
      </c>
      <c r="H89" s="3" t="str">
        <f t="shared" si="3"/>
        <v>VNESI CENO NA ENOTO!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</row>
    <row r="90" spans="1:220" ht="12.75">
      <c r="A90" s="5" t="s">
        <v>85</v>
      </c>
      <c r="B90" s="5" t="s">
        <v>106</v>
      </c>
      <c r="C90" s="35"/>
      <c r="D90" s="10" t="s">
        <v>34</v>
      </c>
      <c r="E90" s="8">
        <v>5</v>
      </c>
      <c r="F90" s="8">
        <f>+SUM(G42:G89)</f>
        <v>0</v>
      </c>
      <c r="G90" s="8">
        <f>+E90/100*F90</f>
        <v>0</v>
      </c>
      <c r="H90" s="3">
        <f t="shared" si="3"/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</row>
    <row r="91" spans="1:220" ht="12.75">
      <c r="A91" s="5" t="s">
        <v>15</v>
      </c>
      <c r="B91" s="5" t="s">
        <v>18</v>
      </c>
      <c r="C91" s="35"/>
      <c r="D91" s="10" t="s">
        <v>35</v>
      </c>
      <c r="E91" s="8">
        <v>1</v>
      </c>
      <c r="F91" s="24"/>
      <c r="G91" s="8">
        <f>+E91*F91</f>
        <v>0</v>
      </c>
      <c r="H91" s="3" t="str">
        <f>IF(F91="","VNESI CENO NA ENOTO!","")</f>
        <v>VNESI CENO NA ENOTO!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</row>
    <row r="92" spans="1:220" ht="12.75">
      <c r="A92" s="5" t="s">
        <v>223</v>
      </c>
      <c r="B92" s="5" t="s">
        <v>177</v>
      </c>
      <c r="C92" s="35"/>
      <c r="D92" s="10" t="s">
        <v>1</v>
      </c>
      <c r="E92" s="8">
        <v>90</v>
      </c>
      <c r="F92" s="24"/>
      <c r="G92" s="8">
        <f>+E92*F92</f>
        <v>0</v>
      </c>
      <c r="H92" s="3" t="str">
        <f>IF(F92="","VNESI CENO NA ENOTO!","")</f>
        <v>VNESI CENO NA ENOTO!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</row>
    <row r="93" spans="1:220" ht="9.75">
      <c r="A93" s="5"/>
      <c r="B93" s="11" t="s">
        <v>110</v>
      </c>
      <c r="C93" s="37"/>
      <c r="D93" s="1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</row>
    <row r="94" spans="1:220" ht="9.75">
      <c r="A94" s="5"/>
      <c r="B94" s="11"/>
      <c r="C94" s="37"/>
      <c r="D94" s="1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</row>
    <row r="95" spans="1:220" s="7" customFormat="1" ht="9.75">
      <c r="A95" s="4"/>
      <c r="B95" s="4" t="s">
        <v>87</v>
      </c>
      <c r="C95" s="33"/>
      <c r="D95" s="26"/>
      <c r="E95" s="23"/>
      <c r="F95" s="23"/>
      <c r="G95" s="23">
        <f>+SUM(G42:G93)</f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</row>
    <row r="96" spans="1:220" ht="9.75">
      <c r="A96" s="5"/>
      <c r="B96" s="5"/>
      <c r="C96" s="35"/>
      <c r="D96" s="1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</row>
    <row r="97" spans="1:220" s="7" customFormat="1" ht="9.75">
      <c r="A97" s="4" t="s">
        <v>41</v>
      </c>
      <c r="B97" s="4" t="s">
        <v>92</v>
      </c>
      <c r="C97" s="33"/>
      <c r="D97" s="26"/>
      <c r="E97" s="23"/>
      <c r="F97" s="23"/>
      <c r="G97" s="2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</row>
    <row r="98" spans="1:220" ht="9.75">
      <c r="A98" s="5"/>
      <c r="B98" s="5" t="s">
        <v>97</v>
      </c>
      <c r="C98" s="35"/>
      <c r="D98" s="1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</row>
    <row r="99" spans="1:220" ht="9.75">
      <c r="A99" s="5"/>
      <c r="B99" s="5"/>
      <c r="C99" s="35"/>
      <c r="D99" s="1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</row>
    <row r="100" spans="1:8" ht="20.25">
      <c r="A100" s="5" t="s">
        <v>45</v>
      </c>
      <c r="B100" s="12" t="s">
        <v>189</v>
      </c>
      <c r="C100" s="38"/>
      <c r="D100" s="10" t="s">
        <v>46</v>
      </c>
      <c r="E100" s="8">
        <v>1</v>
      </c>
      <c r="F100" s="24"/>
      <c r="G100" s="8">
        <f>+E100*F100</f>
        <v>0</v>
      </c>
      <c r="H100" s="3" t="str">
        <f>IF(F100="","VNESI CENO NA ENOTO!","")</f>
        <v>VNESI CENO NA ENOTO!</v>
      </c>
    </row>
    <row r="101" spans="1:8" ht="20.25">
      <c r="A101" s="5"/>
      <c r="B101" s="12" t="s">
        <v>190</v>
      </c>
      <c r="C101" s="38"/>
      <c r="D101" s="10" t="s">
        <v>46</v>
      </c>
      <c r="E101" s="8">
        <v>1</v>
      </c>
      <c r="F101" s="24"/>
      <c r="G101" s="8">
        <f aca="true" t="shared" si="4" ref="G101:G125">+E101*F101</f>
        <v>0</v>
      </c>
      <c r="H101" s="3" t="str">
        <f aca="true" t="shared" si="5" ref="H101:H125">IF(F101="","VNESI CENO NA ENOTO!","")</f>
        <v>VNESI CENO NA ENOTO!</v>
      </c>
    </row>
    <row r="102" spans="1:8" ht="12.75">
      <c r="A102" s="5"/>
      <c r="B102" s="13" t="s">
        <v>191</v>
      </c>
      <c r="C102" s="39"/>
      <c r="D102" s="10" t="s">
        <v>46</v>
      </c>
      <c r="E102" s="8">
        <v>1</v>
      </c>
      <c r="F102" s="24"/>
      <c r="G102" s="8">
        <f t="shared" si="4"/>
        <v>0</v>
      </c>
      <c r="H102" s="3" t="str">
        <f t="shared" si="5"/>
        <v>VNESI CENO NA ENOTO!</v>
      </c>
    </row>
    <row r="103" spans="1:8" ht="12.75">
      <c r="A103" s="5"/>
      <c r="B103" s="13" t="s">
        <v>192</v>
      </c>
      <c r="C103" s="39"/>
      <c r="D103" s="10" t="s">
        <v>46</v>
      </c>
      <c r="E103" s="8">
        <v>1</v>
      </c>
      <c r="F103" s="24"/>
      <c r="G103" s="8">
        <f t="shared" si="4"/>
        <v>0</v>
      </c>
      <c r="H103" s="3" t="str">
        <f t="shared" si="5"/>
        <v>VNESI CENO NA ENOTO!</v>
      </c>
    </row>
    <row r="104" spans="1:8" ht="12.75">
      <c r="A104" s="5"/>
      <c r="B104" s="13" t="s">
        <v>193</v>
      </c>
      <c r="C104" s="39"/>
      <c r="D104" s="10" t="s">
        <v>46</v>
      </c>
      <c r="E104" s="8">
        <v>1</v>
      </c>
      <c r="F104" s="24"/>
      <c r="G104" s="8">
        <f t="shared" si="4"/>
        <v>0</v>
      </c>
      <c r="H104" s="3" t="str">
        <f t="shared" si="5"/>
        <v>VNESI CENO NA ENOTO!</v>
      </c>
    </row>
    <row r="105" spans="1:8" ht="12.75">
      <c r="A105" s="5"/>
      <c r="B105" s="13" t="s">
        <v>187</v>
      </c>
      <c r="C105" s="39"/>
      <c r="D105" s="10" t="s">
        <v>46</v>
      </c>
      <c r="E105" s="8">
        <v>1</v>
      </c>
      <c r="F105" s="24"/>
      <c r="G105" s="8">
        <f t="shared" si="4"/>
        <v>0</v>
      </c>
      <c r="H105" s="3" t="str">
        <f t="shared" si="5"/>
        <v>VNESI CENO NA ENOTO!</v>
      </c>
    </row>
    <row r="106" spans="1:8" ht="12.75">
      <c r="A106" s="5"/>
      <c r="B106" s="13" t="s">
        <v>188</v>
      </c>
      <c r="C106" s="39"/>
      <c r="D106" s="10" t="s">
        <v>46</v>
      </c>
      <c r="E106" s="8">
        <v>4</v>
      </c>
      <c r="F106" s="24"/>
      <c r="G106" s="8">
        <f t="shared" si="4"/>
        <v>0</v>
      </c>
      <c r="H106" s="3" t="str">
        <f t="shared" si="5"/>
        <v>VNESI CENO NA ENOTO!</v>
      </c>
    </row>
    <row r="107" spans="1:8" ht="12.75">
      <c r="A107" s="5"/>
      <c r="B107" s="13" t="s">
        <v>178</v>
      </c>
      <c r="C107" s="39"/>
      <c r="D107" s="10" t="s">
        <v>46</v>
      </c>
      <c r="E107" s="8">
        <v>5</v>
      </c>
      <c r="F107" s="24"/>
      <c r="G107" s="8">
        <f t="shared" si="4"/>
        <v>0</v>
      </c>
      <c r="H107" s="3" t="str">
        <f t="shared" si="5"/>
        <v>VNESI CENO NA ENOTO!</v>
      </c>
    </row>
    <row r="108" spans="1:8" ht="12.75">
      <c r="A108" s="5"/>
      <c r="B108" s="13" t="s">
        <v>179</v>
      </c>
      <c r="C108" s="39"/>
      <c r="D108" s="10" t="s">
        <v>46</v>
      </c>
      <c r="E108" s="8">
        <v>4</v>
      </c>
      <c r="F108" s="24"/>
      <c r="G108" s="8">
        <f t="shared" si="4"/>
        <v>0</v>
      </c>
      <c r="H108" s="3" t="str">
        <f t="shared" si="5"/>
        <v>VNESI CENO NA ENOTO!</v>
      </c>
    </row>
    <row r="109" spans="1:8" ht="12.75">
      <c r="A109" s="5"/>
      <c r="B109" s="13" t="s">
        <v>180</v>
      </c>
      <c r="C109" s="39"/>
      <c r="D109" s="10" t="s">
        <v>46</v>
      </c>
      <c r="E109" s="8">
        <v>5</v>
      </c>
      <c r="F109" s="24"/>
      <c r="G109" s="8">
        <f t="shared" si="4"/>
        <v>0</v>
      </c>
      <c r="H109" s="3" t="str">
        <f t="shared" si="5"/>
        <v>VNESI CENO NA ENOTO!</v>
      </c>
    </row>
    <row r="110" spans="1:8" ht="12.75">
      <c r="A110" s="5"/>
      <c r="B110" s="13" t="s">
        <v>181</v>
      </c>
      <c r="C110" s="39"/>
      <c r="D110" s="10" t="s">
        <v>46</v>
      </c>
      <c r="E110" s="8">
        <v>10</v>
      </c>
      <c r="F110" s="24"/>
      <c r="G110" s="8">
        <f t="shared" si="4"/>
        <v>0</v>
      </c>
      <c r="H110" s="3" t="str">
        <f t="shared" si="5"/>
        <v>VNESI CENO NA ENOTO!</v>
      </c>
    </row>
    <row r="111" spans="1:8" ht="12.75">
      <c r="A111" s="5"/>
      <c r="B111" s="13" t="s">
        <v>182</v>
      </c>
      <c r="C111" s="39"/>
      <c r="D111" s="10" t="s">
        <v>46</v>
      </c>
      <c r="E111" s="8">
        <v>17</v>
      </c>
      <c r="F111" s="24"/>
      <c r="G111" s="8">
        <f t="shared" si="4"/>
        <v>0</v>
      </c>
      <c r="H111" s="3" t="str">
        <f t="shared" si="5"/>
        <v>VNESI CENO NA ENOTO!</v>
      </c>
    </row>
    <row r="112" spans="1:8" ht="12.75">
      <c r="A112" s="5"/>
      <c r="B112" s="13" t="s">
        <v>183</v>
      </c>
      <c r="C112" s="39"/>
      <c r="D112" s="10" t="s">
        <v>46</v>
      </c>
      <c r="E112" s="8">
        <v>1</v>
      </c>
      <c r="F112" s="24"/>
      <c r="G112" s="8">
        <f t="shared" si="4"/>
        <v>0</v>
      </c>
      <c r="H112" s="3" t="str">
        <f t="shared" si="5"/>
        <v>VNESI CENO NA ENOTO!</v>
      </c>
    </row>
    <row r="113" spans="1:8" ht="12.75">
      <c r="A113" s="5"/>
      <c r="B113" s="13" t="s">
        <v>184</v>
      </c>
      <c r="C113" s="39"/>
      <c r="D113" s="10" t="s">
        <v>86</v>
      </c>
      <c r="E113" s="8">
        <v>2</v>
      </c>
      <c r="F113" s="24"/>
      <c r="G113" s="8">
        <f t="shared" si="4"/>
        <v>0</v>
      </c>
      <c r="H113" s="3" t="str">
        <f t="shared" si="5"/>
        <v>VNESI CENO NA ENOTO!</v>
      </c>
    </row>
    <row r="114" spans="1:8" ht="12.75">
      <c r="A114" s="5"/>
      <c r="B114" s="13" t="s">
        <v>185</v>
      </c>
      <c r="C114" s="39"/>
      <c r="D114" s="10" t="s">
        <v>35</v>
      </c>
      <c r="E114" s="8">
        <v>1</v>
      </c>
      <c r="F114" s="24"/>
      <c r="G114" s="8">
        <f t="shared" si="4"/>
        <v>0</v>
      </c>
      <c r="H114" s="3" t="str">
        <f t="shared" si="5"/>
        <v>VNESI CENO NA ENOTO!</v>
      </c>
    </row>
    <row r="115" spans="1:8" ht="12.75">
      <c r="A115" s="5"/>
      <c r="B115" s="13" t="s">
        <v>16</v>
      </c>
      <c r="C115" s="39"/>
      <c r="D115" s="10" t="s">
        <v>34</v>
      </c>
      <c r="E115" s="8">
        <v>5</v>
      </c>
      <c r="F115" s="8">
        <f>+SUM(G100:G114)</f>
        <v>0</v>
      </c>
      <c r="G115" s="8">
        <f>+E115/100*F115</f>
        <v>0</v>
      </c>
      <c r="H115" s="3">
        <f t="shared" si="5"/>
      </c>
    </row>
    <row r="116" spans="2:8" ht="12.75">
      <c r="B116" s="14"/>
      <c r="C116" s="40"/>
      <c r="D116" s="10" t="s">
        <v>46</v>
      </c>
      <c r="E116" s="8">
        <v>1</v>
      </c>
      <c r="F116" s="8">
        <f>+SUM(G100:G115)</f>
        <v>0</v>
      </c>
      <c r="G116" s="8">
        <f>+E116*F116</f>
        <v>0</v>
      </c>
      <c r="H116" s="3">
        <f t="shared" si="5"/>
      </c>
    </row>
    <row r="117" spans="1:8" ht="12.75">
      <c r="A117" s="5" t="s">
        <v>47</v>
      </c>
      <c r="B117" s="12" t="s">
        <v>197</v>
      </c>
      <c r="C117" s="38"/>
      <c r="D117" s="10"/>
      <c r="H117" s="3"/>
    </row>
    <row r="118" spans="1:8" ht="12.75">
      <c r="A118" s="5"/>
      <c r="B118" s="15" t="s">
        <v>196</v>
      </c>
      <c r="C118" s="41"/>
      <c r="D118" s="27" t="s">
        <v>46</v>
      </c>
      <c r="E118" s="8">
        <v>1</v>
      </c>
      <c r="F118" s="24"/>
      <c r="G118" s="8">
        <f t="shared" si="4"/>
        <v>0</v>
      </c>
      <c r="H118" s="3" t="str">
        <f t="shared" si="5"/>
        <v>VNESI CENO NA ENOTO!</v>
      </c>
    </row>
    <row r="119" spans="1:8" ht="12.75">
      <c r="A119" s="5"/>
      <c r="B119" s="13" t="s">
        <v>181</v>
      </c>
      <c r="C119" s="39"/>
      <c r="D119" s="28" t="s">
        <v>46</v>
      </c>
      <c r="E119" s="8">
        <v>1</v>
      </c>
      <c r="F119" s="24"/>
      <c r="G119" s="8">
        <f t="shared" si="4"/>
        <v>0</v>
      </c>
      <c r="H119" s="3" t="str">
        <f t="shared" si="5"/>
        <v>VNESI CENO NA ENOTO!</v>
      </c>
    </row>
    <row r="120" spans="1:8" ht="12.75">
      <c r="A120" s="5"/>
      <c r="B120" s="13" t="s">
        <v>182</v>
      </c>
      <c r="C120" s="39"/>
      <c r="D120" s="28" t="s">
        <v>46</v>
      </c>
      <c r="E120" s="8">
        <v>11</v>
      </c>
      <c r="F120" s="24"/>
      <c r="G120" s="8">
        <f t="shared" si="4"/>
        <v>0</v>
      </c>
      <c r="H120" s="3" t="str">
        <f t="shared" si="5"/>
        <v>VNESI CENO NA ENOTO!</v>
      </c>
    </row>
    <row r="121" spans="1:8" ht="12.75">
      <c r="A121" s="5"/>
      <c r="B121" s="15" t="s">
        <v>195</v>
      </c>
      <c r="C121" s="41"/>
      <c r="D121" s="28" t="s">
        <v>46</v>
      </c>
      <c r="E121" s="8">
        <v>4</v>
      </c>
      <c r="F121" s="24"/>
      <c r="G121" s="8">
        <f t="shared" si="4"/>
        <v>0</v>
      </c>
      <c r="H121" s="3" t="str">
        <f t="shared" si="5"/>
        <v>VNESI CENO NA ENOTO!</v>
      </c>
    </row>
    <row r="122" spans="1:8" ht="12.75">
      <c r="A122" s="5"/>
      <c r="B122" s="13" t="s">
        <v>194</v>
      </c>
      <c r="C122" s="39"/>
      <c r="D122" s="10" t="s">
        <v>35</v>
      </c>
      <c r="E122" s="8">
        <v>1</v>
      </c>
      <c r="F122" s="24"/>
      <c r="G122" s="8">
        <f t="shared" si="4"/>
        <v>0</v>
      </c>
      <c r="H122" s="3" t="str">
        <f t="shared" si="5"/>
        <v>VNESI CENO NA ENOTO!</v>
      </c>
    </row>
    <row r="123" spans="1:8" ht="12.75">
      <c r="A123" s="5"/>
      <c r="B123" s="13" t="s">
        <v>16</v>
      </c>
      <c r="C123" s="39"/>
      <c r="D123" s="10" t="s">
        <v>34</v>
      </c>
      <c r="E123" s="8">
        <v>5</v>
      </c>
      <c r="F123" s="8">
        <f>+SUM(G118:G122)</f>
        <v>0</v>
      </c>
      <c r="G123" s="8">
        <f>+E123/100*F123</f>
        <v>0</v>
      </c>
      <c r="H123" s="3">
        <f t="shared" si="5"/>
      </c>
    </row>
    <row r="124" spans="2:8" ht="12.75">
      <c r="B124" s="14"/>
      <c r="C124" s="40"/>
      <c r="D124" s="10" t="s">
        <v>46</v>
      </c>
      <c r="E124" s="8">
        <v>1</v>
      </c>
      <c r="F124" s="8">
        <f>+SUM(G118:G123)</f>
        <v>0</v>
      </c>
      <c r="G124" s="8">
        <f>+E124*F124</f>
        <v>0</v>
      </c>
      <c r="H124" s="3">
        <f t="shared" si="5"/>
      </c>
    </row>
    <row r="125" spans="1:8" ht="12.75">
      <c r="A125" s="5" t="s">
        <v>38</v>
      </c>
      <c r="B125" s="12" t="s">
        <v>208</v>
      </c>
      <c r="C125" s="38"/>
      <c r="D125" s="10" t="s">
        <v>1</v>
      </c>
      <c r="E125" s="8">
        <v>16</v>
      </c>
      <c r="F125" s="24"/>
      <c r="G125" s="8">
        <f t="shared" si="4"/>
        <v>0</v>
      </c>
      <c r="H125" s="3" t="str">
        <f t="shared" si="5"/>
        <v>VNESI CENO NA ENOTO!</v>
      </c>
    </row>
    <row r="126" spans="1:220" ht="9.75">
      <c r="A126" s="5"/>
      <c r="B126" s="11" t="s">
        <v>110</v>
      </c>
      <c r="C126" s="37"/>
      <c r="D126" s="1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</row>
    <row r="127" spans="1:220" ht="9.75">
      <c r="A127" s="5"/>
      <c r="B127" s="11"/>
      <c r="C127" s="37"/>
      <c r="D127" s="1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</row>
    <row r="128" spans="1:220" s="7" customFormat="1" ht="9.75">
      <c r="A128" s="4"/>
      <c r="B128" s="4" t="s">
        <v>20</v>
      </c>
      <c r="C128" s="33"/>
      <c r="D128" s="26"/>
      <c r="E128" s="23"/>
      <c r="F128" s="23"/>
      <c r="G128" s="23">
        <f>+G125+G124+G116</f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</row>
    <row r="129" spans="1:220" ht="9.75">
      <c r="A129" s="5"/>
      <c r="B129" s="5"/>
      <c r="C129" s="35"/>
      <c r="D129" s="1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</row>
    <row r="130" spans="1:220" s="7" customFormat="1" ht="9.75">
      <c r="A130" s="4" t="s">
        <v>94</v>
      </c>
      <c r="B130" s="4" t="s">
        <v>96</v>
      </c>
      <c r="C130" s="33"/>
      <c r="D130" s="26"/>
      <c r="E130" s="23"/>
      <c r="F130" s="23"/>
      <c r="G130" s="2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</row>
    <row r="131" spans="1:220" ht="9.75">
      <c r="A131" s="5"/>
      <c r="B131" s="5" t="s">
        <v>97</v>
      </c>
      <c r="C131" s="35"/>
      <c r="D131" s="1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</row>
    <row r="132" spans="1:220" ht="9.75">
      <c r="A132" s="5"/>
      <c r="B132" s="5"/>
      <c r="C132" s="35"/>
      <c r="D132" s="1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</row>
    <row r="133" spans="1:220" ht="12.75">
      <c r="A133" s="5" t="s">
        <v>45</v>
      </c>
      <c r="B133" s="5" t="s">
        <v>198</v>
      </c>
      <c r="C133" s="35"/>
      <c r="D133" s="10" t="s">
        <v>46</v>
      </c>
      <c r="E133" s="8">
        <v>3</v>
      </c>
      <c r="F133" s="24"/>
      <c r="G133" s="8">
        <f>+E133*F133</f>
        <v>0</v>
      </c>
      <c r="H133" s="3" t="str">
        <f>IF(F133="","VNESI CENO NA ENOTO!","")</f>
        <v>VNESI CENO NA ENOTO!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</row>
    <row r="134" spans="1:220" ht="12.75">
      <c r="A134" s="5" t="s">
        <v>47</v>
      </c>
      <c r="B134" s="5" t="s">
        <v>23</v>
      </c>
      <c r="C134" s="35"/>
      <c r="D134" s="10" t="s">
        <v>46</v>
      </c>
      <c r="E134" s="8">
        <v>8</v>
      </c>
      <c r="F134" s="24"/>
      <c r="G134" s="8">
        <f aca="true" t="shared" si="6" ref="G134:G139">+E134*F134</f>
        <v>0</v>
      </c>
      <c r="H134" s="3" t="str">
        <f aca="true" t="shared" si="7" ref="H134:H140">IF(F134="","VNESI CENO NA ENOTO!","")</f>
        <v>VNESI CENO NA ENOTO!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</row>
    <row r="135" spans="1:220" ht="12.75">
      <c r="A135" s="5" t="s">
        <v>38</v>
      </c>
      <c r="B135" s="5" t="s">
        <v>24</v>
      </c>
      <c r="C135" s="35"/>
      <c r="D135" s="10" t="s">
        <v>46</v>
      </c>
      <c r="E135" s="8">
        <v>1</v>
      </c>
      <c r="F135" s="24"/>
      <c r="G135" s="8">
        <f t="shared" si="6"/>
        <v>0</v>
      </c>
      <c r="H135" s="3" t="str">
        <f t="shared" si="7"/>
        <v>VNESI CENO NA ENOTO!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</row>
    <row r="136" spans="1:220" ht="12.75">
      <c r="A136" s="5" t="s">
        <v>48</v>
      </c>
      <c r="B136" s="5" t="s">
        <v>220</v>
      </c>
      <c r="C136" s="35"/>
      <c r="D136" s="10" t="s">
        <v>86</v>
      </c>
      <c r="E136" s="8">
        <v>65</v>
      </c>
      <c r="F136" s="24"/>
      <c r="G136" s="8">
        <f t="shared" si="6"/>
        <v>0</v>
      </c>
      <c r="H136" s="3" t="str">
        <f t="shared" si="7"/>
        <v>VNESI CENO NA ENOTO!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</row>
    <row r="137" spans="1:220" ht="12.75">
      <c r="A137" s="5" t="s">
        <v>49</v>
      </c>
      <c r="B137" s="5" t="s">
        <v>221</v>
      </c>
      <c r="C137" s="35"/>
      <c r="D137" s="10" t="s">
        <v>46</v>
      </c>
      <c r="E137" s="8">
        <v>8</v>
      </c>
      <c r="F137" s="24"/>
      <c r="G137" s="8">
        <f t="shared" si="6"/>
        <v>0</v>
      </c>
      <c r="H137" s="3" t="str">
        <f t="shared" si="7"/>
        <v>VNESI CENO NA ENOTO!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</row>
    <row r="138" spans="1:220" ht="12.75">
      <c r="A138" s="5" t="s">
        <v>50</v>
      </c>
      <c r="B138" s="5" t="s">
        <v>21</v>
      </c>
      <c r="C138" s="35"/>
      <c r="D138" s="10" t="s">
        <v>46</v>
      </c>
      <c r="E138" s="8">
        <v>8</v>
      </c>
      <c r="F138" s="24"/>
      <c r="G138" s="8">
        <f t="shared" si="6"/>
        <v>0</v>
      </c>
      <c r="H138" s="3" t="str">
        <f t="shared" si="7"/>
        <v>VNESI CENO NA ENOTO!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</row>
    <row r="139" spans="1:220" ht="12.75">
      <c r="A139" s="5" t="s">
        <v>51</v>
      </c>
      <c r="B139" s="5" t="s">
        <v>22</v>
      </c>
      <c r="C139" s="35"/>
      <c r="D139" s="10" t="s">
        <v>46</v>
      </c>
      <c r="E139" s="8">
        <v>40</v>
      </c>
      <c r="F139" s="24"/>
      <c r="G139" s="8">
        <f t="shared" si="6"/>
        <v>0</v>
      </c>
      <c r="H139" s="3" t="str">
        <f t="shared" si="7"/>
        <v>VNESI CENO NA ENOTO!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</row>
    <row r="140" spans="1:220" ht="12.75">
      <c r="A140" s="5" t="s">
        <v>52</v>
      </c>
      <c r="B140" s="5" t="s">
        <v>106</v>
      </c>
      <c r="C140" s="35"/>
      <c r="D140" s="10" t="s">
        <v>34</v>
      </c>
      <c r="E140" s="8">
        <v>5</v>
      </c>
      <c r="F140" s="8">
        <f>+SUM(G133:G139)</f>
        <v>0</v>
      </c>
      <c r="G140" s="8">
        <f>+E140/100*F140</f>
        <v>0</v>
      </c>
      <c r="H140" s="3">
        <f t="shared" si="7"/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</row>
    <row r="141" spans="1:220" ht="12.75">
      <c r="A141" s="5" t="s">
        <v>53</v>
      </c>
      <c r="B141" s="5" t="s">
        <v>124</v>
      </c>
      <c r="C141" s="35"/>
      <c r="D141" s="10" t="s">
        <v>35</v>
      </c>
      <c r="E141" s="8">
        <v>1</v>
      </c>
      <c r="F141" s="24"/>
      <c r="G141" s="8">
        <f>+E141*F141</f>
        <v>0</v>
      </c>
      <c r="H141" s="3" t="str">
        <f>IF(F141="","VNESI CENO NA ENOTO!","")</f>
        <v>VNESI CENO NA ENOTO!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</row>
    <row r="142" spans="1:220" ht="12.75">
      <c r="A142" s="5" t="s">
        <v>54</v>
      </c>
      <c r="B142" s="5" t="s">
        <v>199</v>
      </c>
      <c r="C142" s="35"/>
      <c r="D142" s="10" t="s">
        <v>46</v>
      </c>
      <c r="E142" s="8">
        <v>8</v>
      </c>
      <c r="F142" s="24"/>
      <c r="G142" s="8">
        <f>+E142*F142</f>
        <v>0</v>
      </c>
      <c r="H142" s="3" t="str">
        <f>IF(F142="","VNESI CENO NA ENOTO!","")</f>
        <v>VNESI CENO NA ENOTO!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</row>
    <row r="143" spans="1:220" ht="9.75">
      <c r="A143" s="5"/>
      <c r="B143" s="11" t="s">
        <v>110</v>
      </c>
      <c r="C143" s="37"/>
      <c r="D143" s="1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</row>
    <row r="144" spans="1:220" ht="9.75">
      <c r="A144" s="5"/>
      <c r="B144" s="11"/>
      <c r="C144" s="37"/>
      <c r="D144" s="1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</row>
    <row r="145" spans="1:220" s="7" customFormat="1" ht="9.75">
      <c r="A145" s="4"/>
      <c r="B145" s="4" t="s">
        <v>19</v>
      </c>
      <c r="C145" s="33"/>
      <c r="D145" s="26"/>
      <c r="E145" s="23"/>
      <c r="F145" s="23"/>
      <c r="G145" s="23">
        <f>+SUM(G133:G142)</f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</row>
    <row r="146" spans="1:220" ht="9.75">
      <c r="A146" s="5"/>
      <c r="B146" s="5"/>
      <c r="C146" s="35"/>
      <c r="D146" s="1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</row>
    <row r="147" spans="1:220" ht="9.75">
      <c r="A147" s="4" t="s">
        <v>42</v>
      </c>
      <c r="B147" s="4" t="s">
        <v>93</v>
      </c>
      <c r="C147" s="33"/>
      <c r="D147" s="1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</row>
    <row r="148" spans="1:220" ht="9.75">
      <c r="A148" s="5"/>
      <c r="B148" s="5" t="s">
        <v>97</v>
      </c>
      <c r="C148" s="35"/>
      <c r="D148" s="1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</row>
    <row r="149" spans="1:220" ht="9.75">
      <c r="A149" s="5"/>
      <c r="B149" s="11"/>
      <c r="C149" s="37"/>
      <c r="D149" s="1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</row>
    <row r="150" spans="1:220" ht="12.75">
      <c r="A150" s="5" t="s">
        <v>45</v>
      </c>
      <c r="B150" s="5" t="s">
        <v>219</v>
      </c>
      <c r="C150" s="35"/>
      <c r="D150" s="10" t="s">
        <v>86</v>
      </c>
      <c r="E150" s="8">
        <v>65</v>
      </c>
      <c r="F150" s="24"/>
      <c r="G150" s="8">
        <f>+E150*F150</f>
        <v>0</v>
      </c>
      <c r="H150" s="3" t="str">
        <f>IF(F150="","VNESI CENO NA ENOTO!","")</f>
        <v>VNESI CENO NA ENOTO!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</row>
    <row r="151" spans="1:220" ht="12.75">
      <c r="A151" s="5" t="s">
        <v>47</v>
      </c>
      <c r="B151" s="5" t="s">
        <v>222</v>
      </c>
      <c r="C151" s="35"/>
      <c r="D151" s="10" t="s">
        <v>86</v>
      </c>
      <c r="E151" s="8">
        <v>19</v>
      </c>
      <c r="F151" s="24"/>
      <c r="G151" s="8">
        <f aca="true" t="shared" si="8" ref="G151:G172">+E151*F151</f>
        <v>0</v>
      </c>
      <c r="H151" s="3" t="str">
        <f aca="true" t="shared" si="9" ref="H151:H172">IF(F151="","VNESI CENO NA ENOTO!","")</f>
        <v>VNESI CENO NA ENOTO!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</row>
    <row r="152" spans="1:220" ht="12.75">
      <c r="A152" s="5" t="s">
        <v>38</v>
      </c>
      <c r="B152" s="5" t="s">
        <v>150</v>
      </c>
      <c r="C152" s="35"/>
      <c r="D152" s="10" t="s">
        <v>46</v>
      </c>
      <c r="E152" s="8">
        <v>1</v>
      </c>
      <c r="F152" s="24"/>
      <c r="G152" s="8">
        <f t="shared" si="8"/>
        <v>0</v>
      </c>
      <c r="H152" s="3" t="str">
        <f t="shared" si="9"/>
        <v>VNESI CENO NA ENOTO!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</row>
    <row r="153" spans="1:220" ht="12.75">
      <c r="A153" s="5" t="s">
        <v>48</v>
      </c>
      <c r="B153" s="5" t="s">
        <v>200</v>
      </c>
      <c r="C153" s="35"/>
      <c r="D153" s="10" t="s">
        <v>86</v>
      </c>
      <c r="E153" s="8">
        <v>90</v>
      </c>
      <c r="F153" s="24"/>
      <c r="G153" s="8">
        <f t="shared" si="8"/>
        <v>0</v>
      </c>
      <c r="H153" s="3" t="str">
        <f t="shared" si="9"/>
        <v>VNESI CENO NA ENOTO!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</row>
    <row r="154" spans="1:220" ht="12.75">
      <c r="A154" s="5" t="s">
        <v>49</v>
      </c>
      <c r="B154" s="5" t="s">
        <v>111</v>
      </c>
      <c r="C154" s="35"/>
      <c r="D154" s="10" t="s">
        <v>86</v>
      </c>
      <c r="E154" s="8">
        <v>920</v>
      </c>
      <c r="F154" s="24"/>
      <c r="G154" s="8">
        <f t="shared" si="8"/>
        <v>0</v>
      </c>
      <c r="H154" s="3" t="str">
        <f t="shared" si="9"/>
        <v>VNESI CENO NA ENOTO!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</row>
    <row r="155" spans="1:220" ht="12.75">
      <c r="A155" s="5" t="s">
        <v>50</v>
      </c>
      <c r="B155" s="5" t="s">
        <v>201</v>
      </c>
      <c r="C155" s="35"/>
      <c r="D155" s="10" t="s">
        <v>46</v>
      </c>
      <c r="E155" s="8">
        <v>16</v>
      </c>
      <c r="F155" s="24"/>
      <c r="G155" s="8">
        <f t="shared" si="8"/>
        <v>0</v>
      </c>
      <c r="H155" s="3" t="str">
        <f t="shared" si="9"/>
        <v>VNESI CENO NA ENOTO!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</row>
    <row r="156" spans="1:220" ht="20.25">
      <c r="A156" s="5" t="s">
        <v>51</v>
      </c>
      <c r="B156" s="9" t="s">
        <v>202</v>
      </c>
      <c r="C156" s="36"/>
      <c r="D156" s="10" t="s">
        <v>46</v>
      </c>
      <c r="E156" s="8">
        <v>1</v>
      </c>
      <c r="F156" s="24"/>
      <c r="G156" s="8">
        <f t="shared" si="8"/>
        <v>0</v>
      </c>
      <c r="H156" s="3" t="str">
        <f t="shared" si="9"/>
        <v>VNESI CENO NA ENOTO!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</row>
    <row r="157" spans="1:220" ht="12.75">
      <c r="A157" s="5" t="s">
        <v>52</v>
      </c>
      <c r="B157" s="5" t="s">
        <v>107</v>
      </c>
      <c r="C157" s="35"/>
      <c r="D157" s="10" t="s">
        <v>46</v>
      </c>
      <c r="E157" s="8">
        <v>2</v>
      </c>
      <c r="F157" s="24"/>
      <c r="G157" s="8">
        <f t="shared" si="8"/>
        <v>0</v>
      </c>
      <c r="H157" s="3" t="str">
        <f t="shared" si="9"/>
        <v>VNESI CENO NA ENOTO!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</row>
    <row r="158" spans="1:220" ht="12.75">
      <c r="A158" s="5" t="s">
        <v>53</v>
      </c>
      <c r="B158" s="5" t="s">
        <v>125</v>
      </c>
      <c r="C158" s="35"/>
      <c r="D158" s="10" t="s">
        <v>46</v>
      </c>
      <c r="E158" s="8">
        <v>1</v>
      </c>
      <c r="F158" s="24"/>
      <c r="G158" s="8">
        <f t="shared" si="8"/>
        <v>0</v>
      </c>
      <c r="H158" s="3" t="str">
        <f t="shared" si="9"/>
        <v>VNESI CENO NA ENOTO!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</row>
    <row r="159" spans="1:220" ht="12.75">
      <c r="A159" s="5" t="s">
        <v>54</v>
      </c>
      <c r="B159" s="5" t="s">
        <v>25</v>
      </c>
      <c r="C159" s="35"/>
      <c r="D159" s="10" t="s">
        <v>46</v>
      </c>
      <c r="E159" s="8">
        <v>1</v>
      </c>
      <c r="F159" s="24"/>
      <c r="G159" s="8">
        <f t="shared" si="8"/>
        <v>0</v>
      </c>
      <c r="H159" s="3" t="str">
        <f t="shared" si="9"/>
        <v>VNESI CENO NA ENOTO!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</row>
    <row r="160" spans="1:220" ht="12.75">
      <c r="A160" s="5" t="s">
        <v>55</v>
      </c>
      <c r="B160" s="5" t="s">
        <v>203</v>
      </c>
      <c r="C160" s="35"/>
      <c r="D160" s="10" t="s">
        <v>46</v>
      </c>
      <c r="E160" s="8">
        <v>3</v>
      </c>
      <c r="F160" s="24"/>
      <c r="G160" s="8">
        <f t="shared" si="8"/>
        <v>0</v>
      </c>
      <c r="H160" s="3" t="str">
        <f t="shared" si="9"/>
        <v>VNESI CENO NA ENOTO!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</row>
    <row r="161" spans="1:220" ht="12.75">
      <c r="A161" s="5" t="s">
        <v>59</v>
      </c>
      <c r="B161" s="5" t="s">
        <v>112</v>
      </c>
      <c r="C161" s="35"/>
      <c r="D161" s="10" t="s">
        <v>46</v>
      </c>
      <c r="E161" s="8">
        <v>16</v>
      </c>
      <c r="F161" s="24"/>
      <c r="G161" s="8">
        <f t="shared" si="8"/>
        <v>0</v>
      </c>
      <c r="H161" s="3" t="str">
        <f t="shared" si="9"/>
        <v>VNESI CENO NA ENOTO!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</row>
    <row r="162" spans="1:220" ht="12.75">
      <c r="A162" s="5" t="s">
        <v>71</v>
      </c>
      <c r="B162" s="5" t="s">
        <v>33</v>
      </c>
      <c r="C162" s="35"/>
      <c r="D162" s="10" t="s">
        <v>46</v>
      </c>
      <c r="E162" s="8">
        <v>16</v>
      </c>
      <c r="F162" s="24"/>
      <c r="G162" s="8">
        <f t="shared" si="8"/>
        <v>0</v>
      </c>
      <c r="H162" s="3" t="str">
        <f t="shared" si="9"/>
        <v>VNESI CENO NA ENOTO!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</row>
    <row r="163" spans="1:220" ht="12.75">
      <c r="A163" s="5" t="s">
        <v>60</v>
      </c>
      <c r="B163" s="5" t="s">
        <v>113</v>
      </c>
      <c r="C163" s="35"/>
      <c r="D163" s="10" t="s">
        <v>46</v>
      </c>
      <c r="E163" s="8">
        <v>32</v>
      </c>
      <c r="F163" s="24"/>
      <c r="G163" s="8">
        <f t="shared" si="8"/>
        <v>0</v>
      </c>
      <c r="H163" s="3" t="str">
        <f t="shared" si="9"/>
        <v>VNESI CENO NA ENOTO!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</row>
    <row r="164" spans="1:220" ht="12.75">
      <c r="A164" s="5" t="s">
        <v>61</v>
      </c>
      <c r="B164" s="5" t="s">
        <v>204</v>
      </c>
      <c r="C164" s="35"/>
      <c r="D164" s="10" t="s">
        <v>86</v>
      </c>
      <c r="E164" s="8">
        <v>25</v>
      </c>
      <c r="F164" s="24"/>
      <c r="G164" s="8">
        <f t="shared" si="8"/>
        <v>0</v>
      </c>
      <c r="H164" s="3" t="str">
        <f t="shared" si="9"/>
        <v>VNESI CENO NA ENOTO!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</row>
    <row r="165" spans="1:220" ht="12.75">
      <c r="A165" s="5" t="s">
        <v>62</v>
      </c>
      <c r="B165" s="5" t="s">
        <v>205</v>
      </c>
      <c r="C165" s="35"/>
      <c r="D165" s="10" t="s">
        <v>86</v>
      </c>
      <c r="E165" s="8">
        <v>40</v>
      </c>
      <c r="F165" s="24"/>
      <c r="G165" s="8">
        <f t="shared" si="8"/>
        <v>0</v>
      </c>
      <c r="H165" s="3" t="str">
        <f t="shared" si="9"/>
        <v>VNESI CENO NA ENOTO!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</row>
    <row r="166" spans="1:220" ht="12.75">
      <c r="A166" s="5" t="s">
        <v>63</v>
      </c>
      <c r="B166" s="5" t="s">
        <v>206</v>
      </c>
      <c r="C166" s="35"/>
      <c r="D166" s="10" t="s">
        <v>86</v>
      </c>
      <c r="E166" s="8">
        <v>25</v>
      </c>
      <c r="F166" s="24"/>
      <c r="G166" s="8">
        <f t="shared" si="8"/>
        <v>0</v>
      </c>
      <c r="H166" s="3" t="str">
        <f t="shared" si="9"/>
        <v>VNESI CENO NA ENOTO!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</row>
    <row r="167" spans="1:220" ht="12.75">
      <c r="A167" s="5" t="s">
        <v>88</v>
      </c>
      <c r="B167" s="5" t="s">
        <v>105</v>
      </c>
      <c r="C167" s="35"/>
      <c r="D167" s="10" t="s">
        <v>46</v>
      </c>
      <c r="E167" s="8">
        <v>4</v>
      </c>
      <c r="F167" s="24"/>
      <c r="G167" s="8">
        <f t="shared" si="8"/>
        <v>0</v>
      </c>
      <c r="H167" s="3" t="str">
        <f t="shared" si="9"/>
        <v>VNESI CENO NA ENOTO!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</row>
    <row r="168" spans="1:220" ht="12.75">
      <c r="A168" s="5" t="s">
        <v>89</v>
      </c>
      <c r="B168" s="5" t="s">
        <v>218</v>
      </c>
      <c r="C168" s="35"/>
      <c r="D168" s="10" t="s">
        <v>46</v>
      </c>
      <c r="E168" s="8">
        <v>8</v>
      </c>
      <c r="F168" s="24"/>
      <c r="G168" s="8">
        <f t="shared" si="8"/>
        <v>0</v>
      </c>
      <c r="H168" s="3" t="str">
        <f t="shared" si="9"/>
        <v>VNESI CENO NA ENOTO!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</row>
    <row r="169" spans="1:220" ht="12.75">
      <c r="A169" s="5" t="s">
        <v>64</v>
      </c>
      <c r="B169" s="5" t="s">
        <v>126</v>
      </c>
      <c r="C169" s="35"/>
      <c r="D169" s="10" t="s">
        <v>34</v>
      </c>
      <c r="E169" s="8">
        <v>5</v>
      </c>
      <c r="F169" s="8">
        <f>+SUM(G150:G168)</f>
        <v>0</v>
      </c>
      <c r="G169" s="8">
        <f>+E169/100*F169</f>
        <v>0</v>
      </c>
      <c r="H169" s="3">
        <f t="shared" si="9"/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</row>
    <row r="170" spans="1:220" ht="20.25">
      <c r="A170" s="5" t="s">
        <v>65</v>
      </c>
      <c r="B170" s="9" t="s">
        <v>207</v>
      </c>
      <c r="C170" s="36"/>
      <c r="D170" s="10" t="s">
        <v>46</v>
      </c>
      <c r="E170" s="8">
        <v>1</v>
      </c>
      <c r="F170" s="24"/>
      <c r="G170" s="8">
        <f t="shared" si="8"/>
        <v>0</v>
      </c>
      <c r="H170" s="3" t="str">
        <f t="shared" si="9"/>
        <v>VNESI CENO NA ENOTO!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</row>
    <row r="171" spans="1:220" ht="12.75">
      <c r="A171" s="5" t="s">
        <v>66</v>
      </c>
      <c r="B171" s="5" t="s">
        <v>36</v>
      </c>
      <c r="C171" s="35"/>
      <c r="D171" s="10" t="s">
        <v>46</v>
      </c>
      <c r="E171" s="8">
        <v>1</v>
      </c>
      <c r="F171" s="24"/>
      <c r="G171" s="8">
        <f t="shared" si="8"/>
        <v>0</v>
      </c>
      <c r="H171" s="3" t="str">
        <f t="shared" si="9"/>
        <v>VNESI CENO NA ENOTO!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</row>
    <row r="172" spans="1:220" ht="12.75">
      <c r="A172" s="5" t="s">
        <v>67</v>
      </c>
      <c r="B172" s="5" t="s">
        <v>117</v>
      </c>
      <c r="C172" s="35"/>
      <c r="D172" s="10" t="s">
        <v>46</v>
      </c>
      <c r="E172" s="8">
        <v>1</v>
      </c>
      <c r="F172" s="24"/>
      <c r="G172" s="8">
        <f t="shared" si="8"/>
        <v>0</v>
      </c>
      <c r="H172" s="3" t="str">
        <f t="shared" si="9"/>
        <v>VNESI CENO NA ENOTO!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</row>
    <row r="173" spans="1:220" ht="9.75">
      <c r="A173" s="5"/>
      <c r="B173" s="11" t="s">
        <v>110</v>
      </c>
      <c r="C173" s="37"/>
      <c r="D173" s="1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</row>
    <row r="174" spans="1:220" ht="9.75">
      <c r="A174" s="5"/>
      <c r="B174" s="11"/>
      <c r="C174" s="37"/>
      <c r="D174" s="1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</row>
    <row r="175" spans="1:220" s="7" customFormat="1" ht="9.75">
      <c r="A175" s="4"/>
      <c r="B175" s="4" t="s">
        <v>108</v>
      </c>
      <c r="C175" s="33"/>
      <c r="D175" s="26"/>
      <c r="E175" s="23"/>
      <c r="F175" s="23"/>
      <c r="G175" s="23">
        <f>+SUM(G150:G173)</f>
        <v>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</row>
    <row r="176" spans="1:220" ht="9.75">
      <c r="A176" s="5"/>
      <c r="B176" s="11"/>
      <c r="C176" s="37"/>
      <c r="D176" s="1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</row>
    <row r="177" spans="1:220" ht="9.75">
      <c r="A177" s="4" t="s">
        <v>43</v>
      </c>
      <c r="B177" s="4" t="s">
        <v>95</v>
      </c>
      <c r="C177" s="33"/>
      <c r="D177" s="1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</row>
    <row r="178" spans="1:220" ht="9.75">
      <c r="A178" s="5"/>
      <c r="B178" s="5" t="s">
        <v>97</v>
      </c>
      <c r="C178" s="35"/>
      <c r="D178" s="1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</row>
    <row r="179" spans="1:220" ht="9.75">
      <c r="A179" s="5"/>
      <c r="B179" s="5"/>
      <c r="C179" s="35"/>
      <c r="D179" s="1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</row>
    <row r="180" spans="1:220" ht="57" customHeight="1">
      <c r="A180" s="5" t="s">
        <v>45</v>
      </c>
      <c r="B180" s="16" t="s">
        <v>226</v>
      </c>
      <c r="C180" s="42"/>
      <c r="D180" s="17" t="s">
        <v>46</v>
      </c>
      <c r="E180" s="8">
        <v>1</v>
      </c>
      <c r="F180" s="24"/>
      <c r="G180" s="8">
        <f>+E180*F180</f>
        <v>0</v>
      </c>
      <c r="H180" s="3" t="str">
        <f>IF(F180="","VNESI CENO NA ENOTO!","")</f>
        <v>VNESI CENO NA ENOTO!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</row>
    <row r="181" spans="1:220" ht="12.75">
      <c r="A181" s="5" t="s">
        <v>47</v>
      </c>
      <c r="B181" s="16" t="s">
        <v>227</v>
      </c>
      <c r="C181" s="42"/>
      <c r="D181" s="10" t="s">
        <v>46</v>
      </c>
      <c r="E181" s="8">
        <v>2</v>
      </c>
      <c r="F181" s="24"/>
      <c r="G181" s="8">
        <f aca="true" t="shared" si="10" ref="G181:G210">+E181*F181</f>
        <v>0</v>
      </c>
      <c r="H181" s="3" t="str">
        <f aca="true" t="shared" si="11" ref="H181:H210">IF(F181="","VNESI CENO NA ENOTO!","")</f>
        <v>VNESI CENO NA ENOTO!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</row>
    <row r="182" spans="1:220" ht="12.75">
      <c r="A182" s="5" t="s">
        <v>38</v>
      </c>
      <c r="B182" s="16" t="s">
        <v>228</v>
      </c>
      <c r="C182" s="42"/>
      <c r="D182" s="10" t="s">
        <v>46</v>
      </c>
      <c r="E182" s="8">
        <v>24</v>
      </c>
      <c r="F182" s="24"/>
      <c r="G182" s="8">
        <f t="shared" si="10"/>
        <v>0</v>
      </c>
      <c r="H182" s="3" t="str">
        <f t="shared" si="11"/>
        <v>VNESI CENO NA ENOTO!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</row>
    <row r="183" spans="1:220" ht="20.25">
      <c r="A183" s="5" t="s">
        <v>48</v>
      </c>
      <c r="B183" s="16" t="s">
        <v>229</v>
      </c>
      <c r="C183" s="42"/>
      <c r="D183" s="10" t="s">
        <v>46</v>
      </c>
      <c r="E183" s="8">
        <v>36</v>
      </c>
      <c r="F183" s="24"/>
      <c r="G183" s="8">
        <f t="shared" si="10"/>
        <v>0</v>
      </c>
      <c r="H183" s="3" t="str">
        <f t="shared" si="11"/>
        <v>VNESI CENO NA ENOTO!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</row>
    <row r="184" spans="1:220" ht="12.75">
      <c r="A184" s="5" t="s">
        <v>49</v>
      </c>
      <c r="B184" s="16" t="s">
        <v>230</v>
      </c>
      <c r="C184" s="42"/>
      <c r="D184" s="10" t="s">
        <v>46</v>
      </c>
      <c r="E184" s="8">
        <v>12</v>
      </c>
      <c r="F184" s="24"/>
      <c r="G184" s="8">
        <f t="shared" si="10"/>
        <v>0</v>
      </c>
      <c r="H184" s="3" t="str">
        <f t="shared" si="11"/>
        <v>VNESI CENO NA ENOTO!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</row>
    <row r="185" spans="1:220" ht="12.75">
      <c r="A185" s="5" t="s">
        <v>50</v>
      </c>
      <c r="B185" s="16" t="s">
        <v>231</v>
      </c>
      <c r="C185" s="42"/>
      <c r="D185" s="10" t="s">
        <v>46</v>
      </c>
      <c r="E185" s="8">
        <v>2</v>
      </c>
      <c r="F185" s="24"/>
      <c r="G185" s="8">
        <f t="shared" si="10"/>
        <v>0</v>
      </c>
      <c r="H185" s="3" t="str">
        <f t="shared" si="11"/>
        <v>VNESI CENO NA ENOTO!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</row>
    <row r="186" spans="1:220" ht="12.75">
      <c r="A186" s="5" t="s">
        <v>51</v>
      </c>
      <c r="B186" s="16" t="s">
        <v>232</v>
      </c>
      <c r="C186" s="42"/>
      <c r="D186" s="10" t="s">
        <v>46</v>
      </c>
      <c r="E186" s="8">
        <v>3</v>
      </c>
      <c r="F186" s="24"/>
      <c r="G186" s="8">
        <f t="shared" si="10"/>
        <v>0</v>
      </c>
      <c r="H186" s="3" t="str">
        <f t="shared" si="11"/>
        <v>VNESI CENO NA ENOTO!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</row>
    <row r="187" spans="1:220" ht="12.75">
      <c r="A187" s="5" t="s">
        <v>52</v>
      </c>
      <c r="B187" s="16" t="s">
        <v>233</v>
      </c>
      <c r="C187" s="42"/>
      <c r="D187" s="10" t="s">
        <v>46</v>
      </c>
      <c r="E187" s="8">
        <v>3</v>
      </c>
      <c r="F187" s="24"/>
      <c r="G187" s="8">
        <f t="shared" si="10"/>
        <v>0</v>
      </c>
      <c r="H187" s="3" t="str">
        <f t="shared" si="11"/>
        <v>VNESI CENO NA ENOTO!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</row>
    <row r="188" spans="1:220" ht="12" customHeight="1">
      <c r="A188" s="5" t="s">
        <v>53</v>
      </c>
      <c r="B188" s="16" t="s">
        <v>234</v>
      </c>
      <c r="C188" s="42"/>
      <c r="D188" s="10" t="s">
        <v>46</v>
      </c>
      <c r="E188" s="8">
        <v>2</v>
      </c>
      <c r="F188" s="24"/>
      <c r="G188" s="8">
        <f t="shared" si="10"/>
        <v>0</v>
      </c>
      <c r="H188" s="3" t="str">
        <f t="shared" si="11"/>
        <v>VNESI CENO NA ENOTO!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</row>
    <row r="189" spans="1:220" ht="12" customHeight="1">
      <c r="A189" s="5" t="s">
        <v>54</v>
      </c>
      <c r="B189" s="16" t="s">
        <v>235</v>
      </c>
      <c r="C189" s="42"/>
      <c r="D189" s="10" t="s">
        <v>46</v>
      </c>
      <c r="E189" s="8">
        <v>2</v>
      </c>
      <c r="F189" s="24"/>
      <c r="G189" s="8">
        <f t="shared" si="10"/>
        <v>0</v>
      </c>
      <c r="H189" s="3" t="str">
        <f t="shared" si="11"/>
        <v>VNESI CENO NA ENOTO!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</row>
    <row r="190" spans="1:220" ht="12.75">
      <c r="A190" s="5" t="s">
        <v>55</v>
      </c>
      <c r="B190" s="16" t="s">
        <v>26</v>
      </c>
      <c r="C190" s="42"/>
      <c r="D190" s="10" t="s">
        <v>46</v>
      </c>
      <c r="E190" s="8">
        <v>40</v>
      </c>
      <c r="F190" s="24"/>
      <c r="G190" s="8">
        <f t="shared" si="10"/>
        <v>0</v>
      </c>
      <c r="H190" s="3" t="str">
        <f t="shared" si="11"/>
        <v>VNESI CENO NA ENOTO!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</row>
    <row r="191" spans="1:220" ht="12.75">
      <c r="A191" s="5" t="s">
        <v>59</v>
      </c>
      <c r="B191" s="16" t="s">
        <v>27</v>
      </c>
      <c r="C191" s="42"/>
      <c r="D191" s="10" t="s">
        <v>46</v>
      </c>
      <c r="E191" s="8">
        <v>3</v>
      </c>
      <c r="F191" s="24"/>
      <c r="G191" s="8">
        <f t="shared" si="10"/>
        <v>0</v>
      </c>
      <c r="H191" s="3" t="str">
        <f t="shared" si="11"/>
        <v>VNESI CENO NA ENOTO!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</row>
    <row r="192" spans="1:8" s="19" customFormat="1" ht="12.75">
      <c r="A192" s="5" t="s">
        <v>71</v>
      </c>
      <c r="B192" s="18" t="s">
        <v>209</v>
      </c>
      <c r="C192" s="43"/>
      <c r="D192" s="10" t="s">
        <v>86</v>
      </c>
      <c r="E192" s="8">
        <v>1150</v>
      </c>
      <c r="F192" s="24"/>
      <c r="G192" s="8">
        <f t="shared" si="10"/>
        <v>0</v>
      </c>
      <c r="H192" s="3" t="str">
        <f t="shared" si="11"/>
        <v>VNESI CENO NA ENOTO!</v>
      </c>
    </row>
    <row r="193" spans="1:8" s="1" customFormat="1" ht="13.5" customHeight="1">
      <c r="A193" s="5" t="s">
        <v>60</v>
      </c>
      <c r="B193" s="2" t="s">
        <v>225</v>
      </c>
      <c r="C193" s="44"/>
      <c r="D193" s="10" t="s">
        <v>86</v>
      </c>
      <c r="E193" s="8">
        <v>65</v>
      </c>
      <c r="F193" s="25"/>
      <c r="G193" s="8">
        <f t="shared" si="10"/>
        <v>0</v>
      </c>
      <c r="H193" s="3" t="str">
        <f t="shared" si="11"/>
        <v>VNESI CENO NA ENOTO!</v>
      </c>
    </row>
    <row r="194" spans="1:220" ht="12.75">
      <c r="A194" s="5" t="s">
        <v>61</v>
      </c>
      <c r="B194" s="20" t="s">
        <v>210</v>
      </c>
      <c r="C194" s="45"/>
      <c r="D194" s="10" t="s">
        <v>86</v>
      </c>
      <c r="E194" s="8">
        <v>60</v>
      </c>
      <c r="F194" s="24"/>
      <c r="G194" s="8">
        <f t="shared" si="10"/>
        <v>0</v>
      </c>
      <c r="H194" s="3" t="str">
        <f t="shared" si="11"/>
        <v>VNESI CENO NA ENOTO!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</row>
    <row r="195" spans="1:220" ht="12.75">
      <c r="A195" s="5" t="s">
        <v>62</v>
      </c>
      <c r="B195" s="21" t="s">
        <v>211</v>
      </c>
      <c r="C195" s="46"/>
      <c r="D195" s="10" t="s">
        <v>46</v>
      </c>
      <c r="E195" s="8">
        <v>60</v>
      </c>
      <c r="F195" s="24"/>
      <c r="G195" s="8">
        <f t="shared" si="10"/>
        <v>0</v>
      </c>
      <c r="H195" s="3" t="str">
        <f t="shared" si="11"/>
        <v>VNESI CENO NA ENOTO!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</row>
    <row r="196" spans="1:220" ht="12.75">
      <c r="A196" s="5" t="s">
        <v>63</v>
      </c>
      <c r="B196" s="21" t="s">
        <v>2</v>
      </c>
      <c r="C196" s="46"/>
      <c r="D196" s="10" t="s">
        <v>17</v>
      </c>
      <c r="E196" s="8">
        <v>1150</v>
      </c>
      <c r="F196" s="24"/>
      <c r="G196" s="8">
        <f t="shared" si="10"/>
        <v>0</v>
      </c>
      <c r="H196" s="3" t="str">
        <f t="shared" si="11"/>
        <v>VNESI CENO NA ENOTO!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</row>
    <row r="197" spans="1:220" ht="12.75">
      <c r="A197" s="5" t="s">
        <v>88</v>
      </c>
      <c r="B197" s="21" t="s">
        <v>212</v>
      </c>
      <c r="C197" s="46"/>
      <c r="D197" s="10" t="s">
        <v>86</v>
      </c>
      <c r="E197" s="8">
        <v>65</v>
      </c>
      <c r="F197" s="24"/>
      <c r="G197" s="8">
        <f t="shared" si="10"/>
        <v>0</v>
      </c>
      <c r="H197" s="3" t="str">
        <f t="shared" si="11"/>
        <v>VNESI CENO NA ENOTO!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</row>
    <row r="198" spans="1:220" ht="12.75">
      <c r="A198" s="5" t="s">
        <v>89</v>
      </c>
      <c r="B198" s="21" t="s">
        <v>3</v>
      </c>
      <c r="C198" s="46"/>
      <c r="D198" s="10" t="s">
        <v>86</v>
      </c>
      <c r="E198" s="8">
        <v>60</v>
      </c>
      <c r="F198" s="24"/>
      <c r="G198" s="8">
        <f t="shared" si="10"/>
        <v>0</v>
      </c>
      <c r="H198" s="3" t="str">
        <f t="shared" si="11"/>
        <v>VNESI CENO NA ENOTO!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</row>
    <row r="199" spans="1:220" ht="12.75">
      <c r="A199" s="5" t="s">
        <v>64</v>
      </c>
      <c r="B199" s="21" t="s">
        <v>213</v>
      </c>
      <c r="C199" s="46"/>
      <c r="D199" s="10" t="s">
        <v>46</v>
      </c>
      <c r="E199" s="8">
        <v>8</v>
      </c>
      <c r="F199" s="24"/>
      <c r="G199" s="8">
        <f t="shared" si="10"/>
        <v>0</v>
      </c>
      <c r="H199" s="3" t="str">
        <f t="shared" si="11"/>
        <v>VNESI CENO NA ENOTO!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</row>
    <row r="200" spans="1:220" ht="12.75">
      <c r="A200" s="5" t="s">
        <v>65</v>
      </c>
      <c r="B200" s="21" t="s">
        <v>99</v>
      </c>
      <c r="C200" s="46"/>
      <c r="D200" s="10" t="s">
        <v>34</v>
      </c>
      <c r="E200" s="8">
        <v>5</v>
      </c>
      <c r="F200" s="8">
        <f>+SUM(G180:G199)</f>
        <v>0</v>
      </c>
      <c r="G200" s="8">
        <f>+E200/100*F200</f>
        <v>0</v>
      </c>
      <c r="H200" s="3">
        <f t="shared" si="11"/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</row>
    <row r="201" spans="1:220" ht="12.75">
      <c r="A201" s="5" t="s">
        <v>66</v>
      </c>
      <c r="B201" s="21" t="s">
        <v>28</v>
      </c>
      <c r="C201" s="46"/>
      <c r="D201" s="10" t="s">
        <v>46</v>
      </c>
      <c r="E201" s="8">
        <v>1</v>
      </c>
      <c r="F201" s="24"/>
      <c r="G201" s="8">
        <f t="shared" si="10"/>
        <v>0</v>
      </c>
      <c r="H201" s="3" t="str">
        <f t="shared" si="11"/>
        <v>VNESI CENO NA ENOTO!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</row>
    <row r="202" spans="1:220" ht="12.75">
      <c r="A202" s="5" t="s">
        <v>67</v>
      </c>
      <c r="B202" s="21" t="s">
        <v>5</v>
      </c>
      <c r="C202" s="46"/>
      <c r="D202" s="10" t="s">
        <v>46</v>
      </c>
      <c r="E202" s="8">
        <v>1</v>
      </c>
      <c r="F202" s="24"/>
      <c r="G202" s="8">
        <f t="shared" si="10"/>
        <v>0</v>
      </c>
      <c r="H202" s="3" t="str">
        <f t="shared" si="11"/>
        <v>VNESI CENO NA ENOTO!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</row>
    <row r="203" spans="1:220" ht="12.75">
      <c r="A203" s="5" t="s">
        <v>72</v>
      </c>
      <c r="B203" s="21" t="s">
        <v>6</v>
      </c>
      <c r="C203" s="46"/>
      <c r="D203" s="10" t="s">
        <v>46</v>
      </c>
      <c r="E203" s="8">
        <v>1</v>
      </c>
      <c r="F203" s="24"/>
      <c r="G203" s="8">
        <f t="shared" si="10"/>
        <v>0</v>
      </c>
      <c r="H203" s="3" t="str">
        <f t="shared" si="11"/>
        <v>VNESI CENO NA ENOTO!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</row>
    <row r="204" spans="1:220" ht="12.75">
      <c r="A204" s="5" t="s">
        <v>73</v>
      </c>
      <c r="B204" s="21" t="s">
        <v>29</v>
      </c>
      <c r="C204" s="46"/>
      <c r="D204" s="10" t="s">
        <v>46</v>
      </c>
      <c r="E204" s="8">
        <v>1</v>
      </c>
      <c r="F204" s="24"/>
      <c r="G204" s="8">
        <f t="shared" si="10"/>
        <v>0</v>
      </c>
      <c r="H204" s="3" t="str">
        <f t="shared" si="11"/>
        <v>VNESI CENO NA ENOTO!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</row>
    <row r="205" spans="1:220" ht="12.75">
      <c r="A205" s="5" t="s">
        <v>74</v>
      </c>
      <c r="B205" s="21" t="s">
        <v>30</v>
      </c>
      <c r="C205" s="46"/>
      <c r="D205" s="10" t="s">
        <v>46</v>
      </c>
      <c r="E205" s="8">
        <v>1</v>
      </c>
      <c r="F205" s="24"/>
      <c r="G205" s="8">
        <f t="shared" si="10"/>
        <v>0</v>
      </c>
      <c r="H205" s="3" t="str">
        <f t="shared" si="11"/>
        <v>VNESI CENO NA ENOTO!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</row>
    <row r="206" spans="1:220" ht="12.75">
      <c r="A206" s="5" t="s">
        <v>75</v>
      </c>
      <c r="B206" s="21" t="s">
        <v>31</v>
      </c>
      <c r="C206" s="46"/>
      <c r="D206" s="10" t="s">
        <v>46</v>
      </c>
      <c r="E206" s="8">
        <v>1</v>
      </c>
      <c r="F206" s="24"/>
      <c r="G206" s="8">
        <f t="shared" si="10"/>
        <v>0</v>
      </c>
      <c r="H206" s="3" t="str">
        <f t="shared" si="11"/>
        <v>VNESI CENO NA ENOTO!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</row>
    <row r="207" spans="1:220" ht="12.75">
      <c r="A207" s="5" t="s">
        <v>76</v>
      </c>
      <c r="B207" s="21" t="s">
        <v>4</v>
      </c>
      <c r="C207" s="46"/>
      <c r="D207" s="10" t="s">
        <v>46</v>
      </c>
      <c r="E207" s="8">
        <v>1</v>
      </c>
      <c r="F207" s="24"/>
      <c r="G207" s="8">
        <f t="shared" si="10"/>
        <v>0</v>
      </c>
      <c r="H207" s="3" t="str">
        <f t="shared" si="11"/>
        <v>VNESI CENO NA ENOTO!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</row>
    <row r="208" spans="1:220" ht="12.75">
      <c r="A208" s="5" t="s">
        <v>98</v>
      </c>
      <c r="B208" s="21" t="s">
        <v>214</v>
      </c>
      <c r="C208" s="46"/>
      <c r="D208" s="10" t="s">
        <v>46</v>
      </c>
      <c r="E208" s="8">
        <v>1</v>
      </c>
      <c r="F208" s="24"/>
      <c r="G208" s="8">
        <f t="shared" si="10"/>
        <v>0</v>
      </c>
      <c r="H208" s="3" t="str">
        <f t="shared" si="11"/>
        <v>VNESI CENO NA ENOTO!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</row>
    <row r="209" spans="1:220" ht="12.75">
      <c r="A209" s="5" t="s">
        <v>68</v>
      </c>
      <c r="B209" s="21" t="s">
        <v>7</v>
      </c>
      <c r="C209" s="46"/>
      <c r="D209" s="10" t="s">
        <v>46</v>
      </c>
      <c r="E209" s="8">
        <v>1</v>
      </c>
      <c r="F209" s="24"/>
      <c r="G209" s="8">
        <f t="shared" si="10"/>
        <v>0</v>
      </c>
      <c r="H209" s="3" t="str">
        <f t="shared" si="11"/>
        <v>VNESI CENO NA ENOTO!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</row>
    <row r="210" spans="1:220" ht="11.25" customHeight="1">
      <c r="A210" s="5" t="s">
        <v>69</v>
      </c>
      <c r="B210" s="22" t="s">
        <v>32</v>
      </c>
      <c r="C210" s="47"/>
      <c r="D210" s="10" t="s">
        <v>46</v>
      </c>
      <c r="E210" s="8">
        <v>10</v>
      </c>
      <c r="F210" s="24"/>
      <c r="G210" s="8">
        <f t="shared" si="10"/>
        <v>0</v>
      </c>
      <c r="H210" s="3" t="str">
        <f t="shared" si="11"/>
        <v>VNESI CENO NA ENOTO!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</row>
    <row r="211" spans="1:220" ht="9.75">
      <c r="A211" s="5"/>
      <c r="B211" s="11" t="s">
        <v>110</v>
      </c>
      <c r="C211" s="37"/>
      <c r="D211" s="1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</row>
    <row r="212" spans="1:220" ht="9.75">
      <c r="A212" s="5"/>
      <c r="B212" s="11"/>
      <c r="C212" s="37"/>
      <c r="D212" s="1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</row>
    <row r="213" spans="1:220" s="7" customFormat="1" ht="9.75">
      <c r="A213" s="4"/>
      <c r="B213" s="4" t="s">
        <v>109</v>
      </c>
      <c r="C213" s="33"/>
      <c r="D213" s="26"/>
      <c r="E213" s="23"/>
      <c r="F213" s="23"/>
      <c r="G213" s="23">
        <f>+SUM(G180:G210)</f>
        <v>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</row>
    <row r="214" spans="1:220" ht="9.75">
      <c r="A214" s="5"/>
      <c r="B214" s="4"/>
      <c r="C214" s="33"/>
      <c r="D214" s="1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</row>
    <row r="215" spans="1:220" ht="9.75">
      <c r="A215" s="4" t="s">
        <v>44</v>
      </c>
      <c r="B215" s="4" t="s">
        <v>0</v>
      </c>
      <c r="C215" s="33"/>
      <c r="D215" s="1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</row>
    <row r="216" spans="1:220" ht="9.75">
      <c r="A216" s="4"/>
      <c r="B216" s="4"/>
      <c r="C216" s="33"/>
      <c r="D216" s="1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</row>
    <row r="217" spans="1:220" ht="12.75">
      <c r="A217" s="5" t="s">
        <v>45</v>
      </c>
      <c r="B217" s="22" t="s">
        <v>216</v>
      </c>
      <c r="C217" s="47"/>
      <c r="D217" s="10" t="s">
        <v>46</v>
      </c>
      <c r="E217" s="8">
        <v>1</v>
      </c>
      <c r="F217" s="24"/>
      <c r="G217" s="8">
        <f>+E217*F217</f>
        <v>0</v>
      </c>
      <c r="H217" s="3" t="str">
        <f>IF(F217="","VNESI CENO NA ENOTO!","")</f>
        <v>VNESI CENO NA ENOTO!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</row>
    <row r="218" spans="1:220" ht="9.75">
      <c r="A218" s="4"/>
      <c r="B218" s="11" t="s">
        <v>110</v>
      </c>
      <c r="C218" s="37"/>
      <c r="D218" s="1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</row>
    <row r="219" spans="1:220" ht="9.75">
      <c r="A219" s="4"/>
      <c r="B219" s="11"/>
      <c r="C219" s="37"/>
      <c r="D219" s="1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</row>
    <row r="220" spans="1:221" s="7" customFormat="1" ht="9.75">
      <c r="A220" s="4"/>
      <c r="B220" s="4" t="s">
        <v>215</v>
      </c>
      <c r="C220" s="33"/>
      <c r="D220" s="26"/>
      <c r="E220" s="23"/>
      <c r="F220" s="23"/>
      <c r="G220" s="23">
        <f>+SUM(G215:G219)</f>
        <v>0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</row>
  </sheetData>
  <sheetProtection password="CF83" sheet="1" selectLockedCells="1"/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Andrej Fortunat</cp:lastModifiedBy>
  <cp:lastPrinted>2021-02-22T13:32:27Z</cp:lastPrinted>
  <dcterms:created xsi:type="dcterms:W3CDTF">2003-12-02T16:42:11Z</dcterms:created>
  <dcterms:modified xsi:type="dcterms:W3CDTF">2021-02-26T08:18:44Z</dcterms:modified>
  <cp:category/>
  <cp:version/>
  <cp:contentType/>
  <cp:contentStatus/>
</cp:coreProperties>
</file>