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585" windowHeight="12255" tabRatio="963" activeTab="0"/>
  </bookViews>
  <sheets>
    <sheet name="SPLOŠNI POGOJI GOI DELA" sheetId="1" r:id="rId1"/>
    <sheet name="REKAPITULACIJA" sheetId="2" r:id="rId2"/>
    <sheet name="PRIPRAVLJALNA IN RUŠITVENA DELA" sheetId="3" r:id="rId3"/>
    <sheet name="ZEMELJSKA DELA" sheetId="4" r:id="rId4"/>
    <sheet name="KANALIZACIJA" sheetId="5" r:id="rId5"/>
    <sheet name="BETONSKA DELA" sheetId="6" r:id="rId6"/>
    <sheet name="TESARSKA DELA" sheetId="7" r:id="rId7"/>
    <sheet name="ZIDARSKA DELA" sheetId="8" r:id="rId8"/>
    <sheet name="FASADERSKA DELA" sheetId="9" r:id="rId9"/>
    <sheet name="SUHOMONTAŽNA DELA" sheetId="10" r:id="rId10"/>
    <sheet name="KROVSKO KLEPARSKA DELA" sheetId="11" r:id="rId11"/>
    <sheet name="KERAMIČARSKA DELA" sheetId="12" r:id="rId12"/>
    <sheet name="KLJUČAVNIČARSKA DELA" sheetId="13" r:id="rId13"/>
    <sheet name="STAVBNO POHISTVO" sheetId="14" r:id="rId14"/>
    <sheet name="TLAKARSKA DELA" sheetId="15" r:id="rId15"/>
    <sheet name="SLIKOPLESKARSKA DELA" sheetId="16" r:id="rId16"/>
    <sheet name="SPLOŠNI POGOJI STROJNE INSTAL" sheetId="17" r:id="rId17"/>
    <sheet name="VODOVOD" sheetId="18" r:id="rId18"/>
    <sheet name="OGREVANJE IN HLAJENJE" sheetId="19" r:id="rId19"/>
    <sheet name="PREZRAČEVANJE" sheetId="20" r:id="rId20"/>
    <sheet name="JAKI TOK" sheetId="21" r:id="rId21"/>
    <sheet name="SVETILKE" sheetId="22" r:id="rId22"/>
    <sheet name="ŠIBKI TOK" sheetId="23" r:id="rId23"/>
    <sheet name="STRELOVOD" sheetId="24" r:id="rId24"/>
    <sheet name="GRADBENA DELA ZA EI" sheetId="25" r:id="rId25"/>
  </sheets>
  <definedNames>
    <definedName name="_xlnm.Print_Area" localSheetId="5">'BETONSKA DELA'!$A$1:$E$45</definedName>
    <definedName name="_xlnm.Print_Area" localSheetId="8">'FASADERSKA DELA'!$A$1:$E$34</definedName>
    <definedName name="_xlnm.Print_Area" localSheetId="24">'GRADBENA DELA ZA EI'!$A$1:$G$14</definedName>
    <definedName name="_xlnm.Print_Area" localSheetId="20">'JAKI TOK'!$A$1:$G$91</definedName>
    <definedName name="_xlnm.Print_Area" localSheetId="4">'KANALIZACIJA'!$A$1:$E$84</definedName>
    <definedName name="_xlnm.Print_Area" localSheetId="11">'KERAMIČARSKA DELA'!$A$1:$E$38</definedName>
    <definedName name="_xlnm.Print_Area" localSheetId="12">'KLJUČAVNIČARSKA DELA'!$A$1:$E$27</definedName>
    <definedName name="_xlnm.Print_Area" localSheetId="10">'KROVSKO KLEPARSKA DELA'!$A$1:$E$35</definedName>
    <definedName name="_xlnm.Print_Area" localSheetId="18">'OGREVANJE IN HLAJENJE'!$A$1:$F$122</definedName>
    <definedName name="_xlnm.Print_Area" localSheetId="19">'PREZRAČEVANJE'!$A$1:$F$59</definedName>
    <definedName name="_xlnm.Print_Area" localSheetId="2">'PRIPRAVLJALNA IN RUŠITVENA DELA'!$A$1:$E$103</definedName>
    <definedName name="_xlnm.Print_Area" localSheetId="1">'REKAPITULACIJA'!$A$1:$E$70</definedName>
    <definedName name="_xlnm.Print_Area" localSheetId="15">'SLIKOPLESKARSKA DELA'!$A$1:$E$14</definedName>
    <definedName name="_xlnm.Print_Area" localSheetId="0">'SPLOŠNI POGOJI GOI DELA'!$A$1:$B$61</definedName>
    <definedName name="_xlnm.Print_Area" localSheetId="13">'STAVBNO POHISTVO'!$A$1:$E$65</definedName>
    <definedName name="_xlnm.Print_Area" localSheetId="23">'STRELOVOD'!$A$1:$G$36</definedName>
    <definedName name="_xlnm.Print_Area" localSheetId="9">'SUHOMONTAŽNA DELA'!$A$1:$E$22</definedName>
    <definedName name="_xlnm.Print_Area" localSheetId="21">'SVETILKE'!$A$1:$G$26</definedName>
    <definedName name="_xlnm.Print_Area" localSheetId="22">'ŠIBKI TOK'!$A$1:$G$187</definedName>
    <definedName name="_xlnm.Print_Area" localSheetId="6">'TESARSKA DELA'!$A$1:$E$42</definedName>
    <definedName name="_xlnm.Print_Area" localSheetId="14">'TLAKARSKA DELA'!$A$1:$E$18</definedName>
    <definedName name="_xlnm.Print_Area" localSheetId="17">'VODOVOD'!$A$1:$F$154</definedName>
    <definedName name="_xlnm.Print_Area" localSheetId="3">'ZEMELJSKA DELA'!$A$1:$E$28</definedName>
    <definedName name="_xlnm.Print_Area" localSheetId="7">'ZIDARSKA DELA'!$A$1:$E$115</definedName>
  </definedNames>
  <calcPr fullCalcOnLoad="1"/>
</workbook>
</file>

<file path=xl/comments2.xml><?xml version="1.0" encoding="utf-8"?>
<comments xmlns="http://schemas.openxmlformats.org/spreadsheetml/2006/main">
  <authors>
    <author>Primož Kobal</author>
  </authors>
  <commentList>
    <comment ref="C68" authorId="0">
      <text>
        <r>
          <rPr>
            <b/>
            <sz val="9"/>
            <rFont val="Tahoma"/>
            <family val="2"/>
          </rPr>
          <t>Primož Kobal:</t>
        </r>
        <r>
          <rPr>
            <sz val="9"/>
            <rFont val="Tahoma"/>
            <family val="2"/>
          </rPr>
          <t xml:space="preserve">
V primeru kateregakoli popusta vnesite vrednost popusta v %</t>
        </r>
      </text>
    </comment>
  </commentList>
</comments>
</file>

<file path=xl/sharedStrings.xml><?xml version="1.0" encoding="utf-8"?>
<sst xmlns="http://schemas.openxmlformats.org/spreadsheetml/2006/main" count="1756" uniqueCount="862">
  <si>
    <r>
      <t xml:space="preserve">Izdelava </t>
    </r>
    <r>
      <rPr>
        <b/>
        <sz val="10"/>
        <rFont val="Verdana"/>
        <family val="2"/>
      </rPr>
      <t>drenaže</t>
    </r>
    <r>
      <rPr>
        <sz val="10"/>
        <rFont val="Verdana"/>
        <family val="2"/>
      </rPr>
      <t xml:space="preserve"> ob temelju objekta, oziroma obstoječe stene, kompletno z izdelavo betonske podloge, dobavo drenažne cevi Raudrill fi 125 mm, zasipom s slojem drenažnega peska, zaščitenega s filcem. Drenaža je speljana v ponikovalnico.</t>
    </r>
  </si>
  <si>
    <r>
      <t xml:space="preserve">Izkop </t>
    </r>
    <r>
      <rPr>
        <b/>
        <sz val="10"/>
        <rFont val="Verdana"/>
        <family val="2"/>
      </rPr>
      <t>jarkov za horizontalno kanalizacijo in drenažo</t>
    </r>
    <r>
      <rPr>
        <sz val="10"/>
        <rFont val="Verdana"/>
        <family val="2"/>
      </rPr>
      <t>, prereza  40x40 cm, v terenu IV. ktg, z  odlaganjem materiala na rob izkopa.</t>
    </r>
  </si>
  <si>
    <r>
      <t>Zasip jarka</t>
    </r>
    <r>
      <rPr>
        <sz val="10"/>
        <rFont val="Verdana"/>
        <family val="2"/>
      </rPr>
      <t xml:space="preserve"> ob novih in obbetoniranih temeljih ter nad drenažo, z izkopanim materialom, vključno z utrjevanjem.</t>
    </r>
  </si>
  <si>
    <t>€</t>
  </si>
  <si>
    <t>B.     OBRTNIŠKA DELA</t>
  </si>
  <si>
    <t>I.      SUHOMONTAŽNA DELA</t>
  </si>
  <si>
    <t>III.    KERAMIČARSKA DELA</t>
  </si>
  <si>
    <t>V.     STAVBNO POHIŠTVO</t>
  </si>
  <si>
    <t>VI.    TLAKARSKA DELA</t>
  </si>
  <si>
    <t>VII.   SLIKOPLESKARSKA DELA</t>
  </si>
  <si>
    <t>A.    GRADBENA DELA</t>
  </si>
  <si>
    <t>III.   KANALIZACIJA</t>
  </si>
  <si>
    <t>IV.   BETONSKA DELA</t>
  </si>
  <si>
    <t>V.    TESARSKA DELA</t>
  </si>
  <si>
    <t>VI.   ZIDARSKA DELA</t>
  </si>
  <si>
    <t>27.</t>
  </si>
  <si>
    <r>
      <t>Slikanje s</t>
    </r>
    <r>
      <rPr>
        <b/>
        <sz val="10"/>
        <rFont val="Verdana"/>
        <family val="2"/>
      </rPr>
      <t>ten in stropov</t>
    </r>
    <r>
      <rPr>
        <sz val="10"/>
        <rFont val="Verdana"/>
        <family val="2"/>
      </rPr>
      <t xml:space="preserve"> s poldisperzijsko barvo v dveh nanosih, z vsemi pomožnimi deli.</t>
    </r>
  </si>
  <si>
    <r>
      <t xml:space="preserve">Brušenje spodnje strani ab plošč ter </t>
    </r>
    <r>
      <rPr>
        <b/>
        <sz val="10"/>
        <rFont val="Verdana"/>
        <family val="2"/>
      </rPr>
      <t>izravnava površine</t>
    </r>
    <r>
      <rPr>
        <sz val="10"/>
        <rFont val="Verdana"/>
        <family val="2"/>
      </rPr>
      <t xml:space="preserve"> z poldisperzijskim kitom v dveh slojih, z vmesnim brušenjem površine.</t>
    </r>
  </si>
  <si>
    <t>TLAKARSKA  DELA :</t>
  </si>
  <si>
    <t>- merjenje na objektu</t>
  </si>
  <si>
    <t>- izdelava tehnoloških risb za proizvodnjo s potrebnimi detajli</t>
  </si>
  <si>
    <t>- vse potrebne izračune vezane na posamezne elemente</t>
  </si>
  <si>
    <t>- usklajevanje z osnovnim načrtom in posvetovanje z odgovornim projektantom</t>
  </si>
  <si>
    <t>- vsa potrebna pripravljalna in pomožna dela</t>
  </si>
  <si>
    <t>- izdelava elementov v delavnici in montaža na objektu</t>
  </si>
  <si>
    <t>- vse potrebno delo do končnega izdelka</t>
  </si>
  <si>
    <t>- ves potreben glavni, pomožni, pritrdilni in vezni material</t>
  </si>
  <si>
    <t>- izdelava vseh potrebnih zaključkov</t>
  </si>
  <si>
    <t>- finalna površinska obdelava po popisu</t>
  </si>
  <si>
    <t>- vse stroške skladiščenja na gradbišču</t>
  </si>
  <si>
    <t>- popravilo ali zamenjava nekvalitetno izvedenih del</t>
  </si>
  <si>
    <t>- preiskus materiala predvidenega za vgrajevanje ter dokazovanje kvalitet z atesti</t>
  </si>
  <si>
    <t>- koordinacija in terminsko usklajevanje del z ostalimi izvajalci del na gradbišču</t>
  </si>
  <si>
    <t>- plačilo komunalnega prispevka za stalno deponijo odpadnega materiala</t>
  </si>
  <si>
    <t>- vsa potrebna higiensko tehnična preventivna zaščita delavcev na gradbišču</t>
  </si>
  <si>
    <t>S tem popisom je zajeta izvedba gradbenih in obrtniških del za izvedbo objekta.</t>
  </si>
  <si>
    <r>
      <t xml:space="preserve">Dobava in montaža </t>
    </r>
    <r>
      <rPr>
        <b/>
        <sz val="10"/>
        <rFont val="Verdana"/>
        <family val="2"/>
      </rPr>
      <t>polkrožnih žlebov</t>
    </r>
    <r>
      <rPr>
        <sz val="10"/>
        <rFont val="Verdana"/>
        <family val="2"/>
      </rPr>
      <t>, razvite širine 33 cm, iz barvane, pocinkane pločevine, kompletno z nosilnimi kljukami in vsemi pomožnimi deli.</t>
    </r>
  </si>
  <si>
    <r>
      <t xml:space="preserve">Dobava in montaža </t>
    </r>
    <r>
      <rPr>
        <b/>
        <sz val="10"/>
        <rFont val="Verdana"/>
        <family val="2"/>
      </rPr>
      <t>odtočnih vertikalnih cevi</t>
    </r>
    <r>
      <rPr>
        <sz val="10"/>
        <rFont val="Verdana"/>
        <family val="2"/>
      </rPr>
      <t xml:space="preserve"> premera 100 mm iz barvane, pocinkane pločevine, kompletno s pritrdilnim materialom in vsemi pomožnimi deli.</t>
    </r>
  </si>
  <si>
    <r>
      <t xml:space="preserve">Dobava in montaža </t>
    </r>
    <r>
      <rPr>
        <b/>
        <sz val="10"/>
        <rFont val="Verdana"/>
        <family val="2"/>
      </rPr>
      <t>kolen</t>
    </r>
    <r>
      <rPr>
        <sz val="10"/>
        <rFont val="Verdana"/>
        <family val="2"/>
      </rPr>
      <t xml:space="preserve"> iz barvane, pocinkane pločevine, premera 100 mm</t>
    </r>
  </si>
  <si>
    <r>
      <t xml:space="preserve">Dobava in montaža </t>
    </r>
    <r>
      <rPr>
        <b/>
        <sz val="10"/>
        <rFont val="Verdana"/>
        <family val="2"/>
      </rPr>
      <t>tipskih izpustov</t>
    </r>
    <r>
      <rPr>
        <sz val="10"/>
        <rFont val="Verdana"/>
        <family val="2"/>
      </rPr>
      <t xml:space="preserve"> za prezračevalne cevi nad strešino, premera 100 mm iz barvane, pocinkane pločevine, kompletno s pritrdilnim materialom in vsemi pomožnimi deli.</t>
    </r>
  </si>
  <si>
    <r>
      <t xml:space="preserve">Dobava in montaža strešne </t>
    </r>
    <r>
      <rPr>
        <b/>
        <sz val="10"/>
        <rFont val="Verdana"/>
        <family val="2"/>
      </rPr>
      <t>obstenske obrobe</t>
    </r>
    <r>
      <rPr>
        <sz val="10"/>
        <rFont val="Verdana"/>
        <family val="2"/>
      </rPr>
      <t xml:space="preserve"> iz barvane, pocinkane pločevine, r.š. 50 cm, z vsemi pomožnimi deli.</t>
    </r>
  </si>
  <si>
    <r>
      <t xml:space="preserve">Dobava in postavitev </t>
    </r>
    <r>
      <rPr>
        <b/>
        <sz val="10"/>
        <color indexed="8"/>
        <rFont val="Verdana"/>
        <family val="2"/>
      </rPr>
      <t>INOX talnih letvic</t>
    </r>
    <r>
      <rPr>
        <sz val="10"/>
        <color indexed="8"/>
        <rFont val="Verdana"/>
        <family val="2"/>
      </rPr>
      <t xml:space="preserve"> na stiku različnih nivojev ali tipov tlaka.
</t>
    </r>
  </si>
  <si>
    <r>
      <t xml:space="preserve">Dobava in postavitev </t>
    </r>
    <r>
      <rPr>
        <b/>
        <sz val="10"/>
        <color indexed="8"/>
        <rFont val="Verdana"/>
        <family val="2"/>
      </rPr>
      <t>PVC vogalnih zaključkov</t>
    </r>
    <r>
      <rPr>
        <sz val="10"/>
        <color indexed="8"/>
        <rFont val="Verdana"/>
        <family val="2"/>
      </rPr>
      <t xml:space="preserve"> stenske keramike
</t>
    </r>
  </si>
  <si>
    <t>1.</t>
  </si>
  <si>
    <t>2.</t>
  </si>
  <si>
    <t>3.</t>
  </si>
  <si>
    <t>4.</t>
  </si>
  <si>
    <t>5.</t>
  </si>
  <si>
    <t>kos</t>
  </si>
  <si>
    <t>6.</t>
  </si>
  <si>
    <t>7.</t>
  </si>
  <si>
    <t>8.</t>
  </si>
  <si>
    <t>11.</t>
  </si>
  <si>
    <t>12.</t>
  </si>
  <si>
    <t>kpl</t>
  </si>
  <si>
    <t>HORIZONTALNA KANALIZACIJA :</t>
  </si>
  <si>
    <t>15.</t>
  </si>
  <si>
    <t>16.</t>
  </si>
  <si>
    <t>17.</t>
  </si>
  <si>
    <t>kg</t>
  </si>
  <si>
    <t>21.</t>
  </si>
  <si>
    <t>22.</t>
  </si>
  <si>
    <t>ZIDARSKA DELA :</t>
  </si>
  <si>
    <t>TESARSKA DELA :</t>
  </si>
  <si>
    <t>9.</t>
  </si>
  <si>
    <t>13.</t>
  </si>
  <si>
    <t>14.</t>
  </si>
  <si>
    <t>23.</t>
  </si>
  <si>
    <t>KERAMIČARSKA DELA :</t>
  </si>
  <si>
    <t>SLIKOPLESKARSKA DELA :</t>
  </si>
  <si>
    <r>
      <t xml:space="preserve">                                   m</t>
    </r>
    <r>
      <rPr>
        <vertAlign val="superscript"/>
        <sz val="10"/>
        <rFont val="Verdana"/>
        <family val="2"/>
      </rPr>
      <t>2</t>
    </r>
  </si>
  <si>
    <r>
      <t xml:space="preserve">                                   m</t>
    </r>
    <r>
      <rPr>
        <vertAlign val="superscript"/>
        <sz val="10"/>
        <rFont val="Verdana"/>
        <family val="2"/>
      </rPr>
      <t>3</t>
    </r>
  </si>
  <si>
    <t xml:space="preserve">                  REKAPITULACIJA</t>
  </si>
  <si>
    <t>SKUPAJ GRADBENA DELA:</t>
  </si>
  <si>
    <t>SKUPAJ OBRTNIŠKA DELA:</t>
  </si>
  <si>
    <t>BETONSKA DELA :</t>
  </si>
  <si>
    <r>
      <t>m</t>
    </r>
    <r>
      <rPr>
        <vertAlign val="superscript"/>
        <sz val="10"/>
        <rFont val="Verdana"/>
        <family val="2"/>
      </rPr>
      <t>2</t>
    </r>
  </si>
  <si>
    <t>STAVBNO POHIŠTVO :</t>
  </si>
  <si>
    <t>investitor:</t>
  </si>
  <si>
    <t>objekt:</t>
  </si>
  <si>
    <r>
      <t>m</t>
    </r>
    <r>
      <rPr>
        <vertAlign val="superscript"/>
        <sz val="10"/>
        <rFont val="Verdana"/>
        <family val="2"/>
      </rPr>
      <t>1</t>
    </r>
  </si>
  <si>
    <r>
      <t>m</t>
    </r>
    <r>
      <rPr>
        <vertAlign val="superscript"/>
        <sz val="10"/>
        <rFont val="Verdana"/>
        <family val="2"/>
      </rPr>
      <t>3</t>
    </r>
  </si>
  <si>
    <r>
      <t xml:space="preserve">                                   m</t>
    </r>
    <r>
      <rPr>
        <vertAlign val="superscript"/>
        <sz val="10"/>
        <rFont val="Verdana"/>
        <family val="2"/>
      </rPr>
      <t>1</t>
    </r>
  </si>
  <si>
    <t>10.</t>
  </si>
  <si>
    <r>
      <t xml:space="preserve">Izdelava dvostranskega opaža </t>
    </r>
    <r>
      <rPr>
        <b/>
        <sz val="10"/>
        <rFont val="Verdana"/>
        <family val="2"/>
      </rPr>
      <t>horizontalnih vezi</t>
    </r>
    <r>
      <rPr>
        <sz val="10"/>
        <rFont val="Verdana"/>
        <family val="2"/>
      </rPr>
      <t xml:space="preserve"> nad nosilnimi zidovi, višine do 15 cm, z razopaženjem, čiščenjem elementov ter drugimi pomožnimi deli in prenosi.</t>
    </r>
  </si>
  <si>
    <r>
      <t xml:space="preserve">Izdelava opaža </t>
    </r>
    <r>
      <rPr>
        <b/>
        <sz val="10"/>
        <rFont val="Verdana"/>
        <family val="2"/>
      </rPr>
      <t>prostih robov plošč</t>
    </r>
    <r>
      <rPr>
        <sz val="10"/>
        <rFont val="Verdana"/>
        <family val="2"/>
      </rPr>
      <t>, višine do 20 cm, kompletno z razopaženjem, čiščenjem elementov ter drugimi pomožnimi deli in prenosi.</t>
    </r>
  </si>
  <si>
    <t>18.</t>
  </si>
  <si>
    <r>
      <t>m</t>
    </r>
    <r>
      <rPr>
        <vertAlign val="superscript"/>
        <sz val="10"/>
        <rFont val="Verdana"/>
        <family val="2"/>
      </rPr>
      <t>1</t>
    </r>
  </si>
  <si>
    <r>
      <t>m</t>
    </r>
    <r>
      <rPr>
        <vertAlign val="superscript"/>
        <sz val="10"/>
        <rFont val="Verdana"/>
        <family val="2"/>
      </rPr>
      <t>2</t>
    </r>
  </si>
  <si>
    <r>
      <t xml:space="preserve">Postavitev in odstranitev </t>
    </r>
    <r>
      <rPr>
        <b/>
        <sz val="10"/>
        <rFont val="Verdana"/>
        <family val="2"/>
      </rPr>
      <t>lahkih premičnih odrov</t>
    </r>
    <r>
      <rPr>
        <sz val="10"/>
        <rFont val="Verdana"/>
        <family val="2"/>
      </rPr>
      <t>, po vsem tlorisu objekta.</t>
    </r>
  </si>
  <si>
    <r>
      <t xml:space="preserve">Postavitev in odstranitev </t>
    </r>
    <r>
      <rPr>
        <b/>
        <sz val="10"/>
        <rFont val="Verdana"/>
        <family val="2"/>
      </rPr>
      <t>fasadnega cevnega odra</t>
    </r>
    <r>
      <rPr>
        <sz val="10"/>
        <rFont val="Verdana"/>
        <family val="2"/>
      </rPr>
      <t>, višine do 10 m.</t>
    </r>
  </si>
  <si>
    <r>
      <t xml:space="preserve">Dobava in vgradnja </t>
    </r>
    <r>
      <rPr>
        <b/>
        <sz val="10"/>
        <rFont val="Verdana"/>
        <family val="2"/>
      </rPr>
      <t>podložnega betona</t>
    </r>
    <r>
      <rPr>
        <sz val="10"/>
        <rFont val="Verdana"/>
        <family val="2"/>
      </rPr>
      <t xml:space="preserve"> C 10/12, za izravnavo površine pod temelji, v povprečni debelini 5 cm, z vsemi pomožnimi deli in prenosi</t>
    </r>
  </si>
  <si>
    <r>
      <t xml:space="preserve">Dobava, rezanje, krivljenje in polaganje </t>
    </r>
    <r>
      <rPr>
        <b/>
        <sz val="10"/>
        <rFont val="Verdana"/>
        <family val="2"/>
      </rPr>
      <t>armature</t>
    </r>
    <r>
      <rPr>
        <sz val="10"/>
        <rFont val="Verdana"/>
        <family val="2"/>
      </rPr>
      <t xml:space="preserve"> iz betonskega jekla, v konstrukcije betonskih elementov, z vsemi pomožnimi deli in prenosi do mesta vgradnje.</t>
    </r>
  </si>
  <si>
    <r>
      <t xml:space="preserve">Dobava in polaganje </t>
    </r>
    <r>
      <rPr>
        <b/>
        <sz val="10"/>
        <rFont val="Verdana"/>
        <family val="2"/>
      </rPr>
      <t>kanalizacijskih cevi</t>
    </r>
    <r>
      <rPr>
        <sz val="10"/>
        <rFont val="Verdana"/>
        <family val="2"/>
      </rPr>
      <t>, položenih v izkopane jarke, na sloj peska, s polnim obbetoniranjem spojev.</t>
    </r>
  </si>
  <si>
    <r>
      <t>m</t>
    </r>
    <r>
      <rPr>
        <vertAlign val="superscript"/>
        <sz val="12"/>
        <rFont val="Arial Narrow"/>
        <family val="2"/>
      </rPr>
      <t>1</t>
    </r>
  </si>
  <si>
    <t>24.</t>
  </si>
  <si>
    <t>25.</t>
  </si>
  <si>
    <t>26.</t>
  </si>
  <si>
    <t>ZEMELJSKA DELA :</t>
  </si>
  <si>
    <r>
      <t xml:space="preserve">Izdelava opaža odprtin za </t>
    </r>
    <r>
      <rPr>
        <b/>
        <sz val="10"/>
        <rFont val="Verdana"/>
        <family val="2"/>
      </rPr>
      <t>prehod instalacij</t>
    </r>
    <r>
      <rPr>
        <sz val="10"/>
        <rFont val="Verdana"/>
        <family val="2"/>
      </rPr>
      <t xml:space="preserve"> skozi stropno ali stensko konstrukcijo, velikosti do 0,25 m2, z vsemi pomožnimi deli in prenosi. </t>
    </r>
  </si>
  <si>
    <r>
      <t xml:space="preserve">Izdelava  </t>
    </r>
    <r>
      <rPr>
        <b/>
        <sz val="10"/>
        <rFont val="Verdana"/>
        <family val="2"/>
      </rPr>
      <t>horizontalne hidroizolacije</t>
    </r>
    <r>
      <rPr>
        <sz val="10"/>
        <rFont val="Verdana"/>
        <family val="2"/>
      </rPr>
      <t xml:space="preserve"> pod obodnimi zidovi in pod tlaki, v sestavi hladni prednamaz in dva sloja polnovarjenih trakov iz polimer bitumna.</t>
    </r>
  </si>
  <si>
    <r>
      <t xml:space="preserve">Brušenje robov in </t>
    </r>
    <r>
      <rPr>
        <b/>
        <sz val="10"/>
        <rFont val="Verdana"/>
        <family val="2"/>
      </rPr>
      <t>izravnava neravnin na betonskih površinah</t>
    </r>
    <r>
      <rPr>
        <sz val="10"/>
        <rFont val="Verdana"/>
        <family val="2"/>
      </rPr>
      <t xml:space="preserve">, kot priprava za slikopleskarska dela. </t>
    </r>
  </si>
  <si>
    <r>
      <t>Vzidava</t>
    </r>
    <r>
      <rPr>
        <sz val="10"/>
        <rFont val="Verdana"/>
        <family val="2"/>
      </rPr>
      <t xml:space="preserve"> instalacijskih omaric</t>
    </r>
  </si>
  <si>
    <r>
      <t xml:space="preserve">Izdelava </t>
    </r>
    <r>
      <rPr>
        <b/>
        <sz val="10"/>
        <rFont val="Verdana"/>
        <family val="2"/>
      </rPr>
      <t>enoslojne vertikalne hidroizolacije</t>
    </r>
    <r>
      <rPr>
        <sz val="10"/>
        <rFont val="Verdana"/>
        <family val="2"/>
      </rPr>
      <t xml:space="preserve"> zidov, v pasu višine 50 cm, iz osnovnega bitumenskega prednamaza ter sloja med seboj polno varjenih bitumenskih trakov.</t>
    </r>
  </si>
  <si>
    <r>
      <t>Zidarska pomoč</t>
    </r>
    <r>
      <rPr>
        <sz val="10"/>
        <rFont val="Verdana"/>
        <family val="2"/>
      </rPr>
      <t xml:space="preserve"> pri vzidavi oken ter obdelava špalet po vzidavi, ne glede na velikost.</t>
    </r>
  </si>
  <si>
    <r>
      <t xml:space="preserve">Obzidava </t>
    </r>
    <r>
      <rPr>
        <b/>
        <sz val="10"/>
        <rFont val="Verdana"/>
        <family val="2"/>
      </rPr>
      <t>vgradnih WC kotličkov</t>
    </r>
    <r>
      <rPr>
        <sz val="10"/>
        <rFont val="Verdana"/>
        <family val="2"/>
      </rPr>
      <t>, širine 15 cm, višine 120 cm, z uporabo blokov penjenega betona in ustreznega lepila, z izravnavo površine.</t>
    </r>
  </si>
  <si>
    <t>SUHOMONTAŽNA DELA :</t>
  </si>
  <si>
    <t>b). utor 15x15 cm - za kanalizacijske odtoke, dovode vode in ventilacijo</t>
  </si>
  <si>
    <t>a). utor 5x5 cm za elektro instalacije</t>
  </si>
  <si>
    <r>
      <t xml:space="preserve">Odstranjevanje </t>
    </r>
    <r>
      <rPr>
        <b/>
        <sz val="10"/>
        <rFont val="Verdana"/>
        <family val="2"/>
      </rPr>
      <t>obstoječih instalacijskih vodov</t>
    </r>
    <r>
      <rPr>
        <sz val="10"/>
        <rFont val="Verdana"/>
        <family val="2"/>
      </rPr>
      <t>, iz konstrukcije obodnih zidov.</t>
    </r>
  </si>
  <si>
    <t>a) elektro instalacije</t>
  </si>
  <si>
    <t>b) cevi vodovoda in odtokov</t>
  </si>
  <si>
    <t>a) utor 5x5 cm</t>
  </si>
  <si>
    <r>
      <t>Zasip kanalizaciskih jarkov</t>
    </r>
    <r>
      <rPr>
        <sz val="10"/>
        <rFont val="Verdana"/>
        <family val="2"/>
      </rPr>
      <t xml:space="preserve"> nad položenimi cevmi s slojem peska, v preseku 30x30 cm</t>
    </r>
  </si>
  <si>
    <r>
      <t>Odvoz odvečnega materiala</t>
    </r>
    <r>
      <rPr>
        <sz val="10"/>
        <rFont val="Verdana"/>
        <family val="2"/>
      </rPr>
      <t xml:space="preserve"> na trajno deponijo, s plačilom nadomestil za deponiranje.</t>
    </r>
  </si>
  <si>
    <r>
      <t xml:space="preserve">Izdelava </t>
    </r>
    <r>
      <rPr>
        <b/>
        <sz val="10"/>
        <rFont val="Verdana"/>
        <family val="2"/>
      </rPr>
      <t>revizijskih jaškov na trasi fekalne in meteorne  kanalizacije,</t>
    </r>
    <r>
      <rPr>
        <sz val="10"/>
        <rFont val="Verdana"/>
        <family val="2"/>
      </rPr>
      <t xml:space="preserve"> iz betonske cevi, položene na sloj betona, z izdelavo ter obdelavo priključkov in mulde. </t>
    </r>
  </si>
  <si>
    <r>
      <t xml:space="preserve">Izdelava </t>
    </r>
    <r>
      <rPr>
        <b/>
        <sz val="10"/>
        <rFont val="Verdana"/>
        <family val="2"/>
      </rPr>
      <t>priključka fekalne kanalizacije na javno kanalizacijsko omrežje,</t>
    </r>
    <r>
      <rPr>
        <sz val="10"/>
        <rFont val="Verdana"/>
        <family val="2"/>
      </rPr>
      <t xml:space="preserve"> z vsemi pomožnimi deli in obdelavami.</t>
    </r>
  </si>
  <si>
    <t>a) velkost pokrova 50x50 cm</t>
  </si>
  <si>
    <r>
      <t>Zidarska pomoč</t>
    </r>
    <r>
      <rPr>
        <sz val="10"/>
        <rFont val="Verdana"/>
        <family val="2"/>
      </rPr>
      <t xml:space="preserve"> pri vzidavi vhodnih in balkonskih vrat ter obdelava špalet po vzidavi, ne glede na velikost.</t>
    </r>
  </si>
  <si>
    <r>
      <t xml:space="preserve">Izdelava hidroizolacije sten in tlakov kopalnic ter teras, s slojem </t>
    </r>
    <r>
      <rPr>
        <b/>
        <sz val="10"/>
        <rFont val="Verdana"/>
        <family val="2"/>
      </rPr>
      <t>armirane polimer cementne hidroizolacije.</t>
    </r>
  </si>
  <si>
    <r>
      <t xml:space="preserve">Dobava in montaža </t>
    </r>
    <r>
      <rPr>
        <b/>
        <sz val="10"/>
        <rFont val="Verdana"/>
        <family val="2"/>
      </rPr>
      <t>gumiranega traku</t>
    </r>
    <r>
      <rPr>
        <sz val="10"/>
        <rFont val="Verdana"/>
        <family val="2"/>
      </rPr>
      <t xml:space="preserve"> na spoju tlaka in stene, pri izdelavi hidroizolacije kopalnic in teras.</t>
    </r>
  </si>
  <si>
    <r>
      <t xml:space="preserve">Dobava in postavitev </t>
    </r>
    <r>
      <rPr>
        <b/>
        <sz val="10"/>
        <rFont val="Verdana"/>
        <family val="2"/>
      </rPr>
      <t xml:space="preserve">rezervoarja za deževnico, </t>
    </r>
    <r>
      <rPr>
        <sz val="10"/>
        <rFont val="Verdana"/>
        <family val="2"/>
      </rPr>
      <t>prostornine 7500 litrov</t>
    </r>
  </si>
  <si>
    <t>a) izkop gradbene jame  v terenu IV. Ktg za postavitev rezervoarja</t>
  </si>
  <si>
    <t>b) izdelava tamponske podlage iz utrjenega sloja, debeline 20 cm pod rezervoarjem</t>
  </si>
  <si>
    <t xml:space="preserve">d) dobava in postavitev zunanjega jaška s filtrom, izdelanega iz polimernih materialov </t>
  </si>
  <si>
    <t>e) obsipavanje rezervoarja z zaščitnim slojem 2x sejanega peska, v debelini 20 cm, po celotnem obodu</t>
  </si>
  <si>
    <t>f) zasip gradbene jame po montaži zbiralnika z izkopanim materialom</t>
  </si>
  <si>
    <r>
      <t>m</t>
    </r>
    <r>
      <rPr>
        <vertAlign val="superscript"/>
        <sz val="12"/>
        <rFont val="Arial Narrow"/>
        <family val="2"/>
      </rPr>
      <t>3</t>
    </r>
  </si>
  <si>
    <t>b) jašek peskolova, prereza 40 cm, globine do 100 cm</t>
  </si>
  <si>
    <r>
      <t xml:space="preserve">Dobava in postavitev </t>
    </r>
    <r>
      <rPr>
        <b/>
        <sz val="10"/>
        <rFont val="Verdana"/>
        <family val="2"/>
      </rPr>
      <t>plinotesnega</t>
    </r>
    <r>
      <rPr>
        <sz val="10"/>
        <rFont val="Verdana"/>
        <family val="2"/>
      </rPr>
      <t xml:space="preserve"> </t>
    </r>
    <r>
      <rPr>
        <b/>
        <sz val="10"/>
        <rFont val="Verdana"/>
        <family val="2"/>
      </rPr>
      <t xml:space="preserve">pokrova </t>
    </r>
    <r>
      <rPr>
        <sz val="10"/>
        <rFont val="Verdana"/>
        <family val="2"/>
      </rPr>
      <t xml:space="preserve">nad jaškom kanalizacije, iz nerjavne pločevine, prilagojenega za vgradnjo talne obloge. </t>
    </r>
  </si>
  <si>
    <r>
      <t xml:space="preserve">Izdelava dvostranskega opaža </t>
    </r>
    <r>
      <rPr>
        <b/>
        <sz val="10"/>
        <rFont val="Verdana"/>
        <family val="2"/>
      </rPr>
      <t>temeljev in temeljnih nastavkov</t>
    </r>
    <r>
      <rPr>
        <sz val="10"/>
        <rFont val="Verdana"/>
        <family val="2"/>
      </rPr>
      <t>, višine do 60 cm, kompletno z razopaženjem, čiščenjem elementov ter drugimi pomožnimi deli in prenosi.</t>
    </r>
  </si>
  <si>
    <r>
      <t>Izravnava površine zidanih sten pritlične etaže, v pasu višine 50cm nad terenom,</t>
    </r>
    <r>
      <rPr>
        <b/>
        <sz val="10"/>
        <rFont val="Verdana"/>
        <family val="2"/>
      </rPr>
      <t xml:space="preserve"> s slojem zaribane cementne malte</t>
    </r>
    <r>
      <rPr>
        <sz val="10"/>
        <rFont val="Verdana"/>
        <family val="2"/>
      </rPr>
      <t>, kot podlaga za hidroizolacijo fasadnega podzidka.</t>
    </r>
  </si>
  <si>
    <r>
      <t xml:space="preserve">Izdelava </t>
    </r>
    <r>
      <rPr>
        <b/>
        <sz val="10"/>
        <rFont val="Verdana"/>
        <family val="2"/>
      </rPr>
      <t>notranjih strojnih ometov</t>
    </r>
    <r>
      <rPr>
        <sz val="10"/>
        <rFont val="Verdana"/>
        <family val="2"/>
      </rPr>
      <t xml:space="preserve"> opečnih sten, iz predpripravljene </t>
    </r>
    <r>
      <rPr>
        <b/>
        <sz val="10"/>
        <rFont val="Verdana"/>
        <family val="2"/>
      </rPr>
      <t>cementne malte</t>
    </r>
    <r>
      <rPr>
        <sz val="10"/>
        <rFont val="Verdana"/>
        <family val="2"/>
      </rPr>
      <t xml:space="preserve"> v prostorih sanitarij, v sloju debeline 2cm.</t>
    </r>
  </si>
  <si>
    <t>FASADERSKA DELA :</t>
  </si>
  <si>
    <r>
      <t xml:space="preserve">Dobava in polaganje sloja </t>
    </r>
    <r>
      <rPr>
        <b/>
        <sz val="10"/>
        <rFont val="Verdana"/>
        <family val="2"/>
      </rPr>
      <t>toplotne izolacije tlakov iz plošč ekspandiranega polistirena</t>
    </r>
    <r>
      <rPr>
        <sz val="10"/>
        <rFont val="Verdana"/>
        <family val="2"/>
      </rPr>
      <t>, delno potreben razrez zaradi cevi talnih instalacij. Komplet s polaganjem obstenskega traku iz plamafleksa, deb. 1 cm, višine 20cm.</t>
    </r>
  </si>
  <si>
    <r>
      <t xml:space="preserve">Barvanje fasadnih površin </t>
    </r>
    <r>
      <rPr>
        <b/>
        <sz val="10"/>
        <rFont val="Verdana"/>
        <family val="2"/>
      </rPr>
      <t>s čisto silikatno barvo</t>
    </r>
    <r>
      <rPr>
        <sz val="10"/>
        <rFont val="Verdana"/>
        <family val="2"/>
      </rPr>
      <t xml:space="preserve"> z dodanimi pigmenti. </t>
    </r>
  </si>
  <si>
    <r>
      <t xml:space="preserve">Izdelava </t>
    </r>
    <r>
      <rPr>
        <b/>
        <sz val="10"/>
        <rFont val="Verdana"/>
        <family val="2"/>
      </rPr>
      <t xml:space="preserve">dvojnega letvanja strešin, </t>
    </r>
    <r>
      <rPr>
        <sz val="10"/>
        <rFont val="Verdana"/>
        <family val="2"/>
      </rPr>
      <t xml:space="preserve"> z letvami 5x4 cm, pritrjenimi skozi sloj lesno vlaknenih plošč, v konstrukcijo strešine, z vsemi pomožnimi deli in prenosi.</t>
    </r>
  </si>
  <si>
    <r>
      <t xml:space="preserve">Prekrivanje strešine z </t>
    </r>
    <r>
      <rPr>
        <b/>
        <sz val="10"/>
        <rFont val="Verdana"/>
        <family val="2"/>
      </rPr>
      <t>opečnimi korci</t>
    </r>
    <r>
      <rPr>
        <sz val="10"/>
        <rFont val="Verdana"/>
        <family val="2"/>
      </rPr>
      <t>. Spodnja vrsta korcev je vijačena v letve, ostale pa sidrane s pocinkanimi kljukami na prečne letve.</t>
    </r>
  </si>
  <si>
    <r>
      <t xml:space="preserve">Dobava in postavitev </t>
    </r>
    <r>
      <rPr>
        <b/>
        <sz val="10"/>
        <rFont val="Verdana"/>
        <family val="2"/>
      </rPr>
      <t>prezračevalnihi korcev</t>
    </r>
    <r>
      <rPr>
        <sz val="10"/>
        <rFont val="Verdana"/>
        <family val="2"/>
      </rPr>
      <t>, postavljenih v zadjo vrsto pred slemenom.</t>
    </r>
  </si>
  <si>
    <r>
      <t xml:space="preserve">Dobava in prekrivanje </t>
    </r>
    <r>
      <rPr>
        <b/>
        <sz val="10"/>
        <rFont val="Verdana"/>
        <family val="2"/>
      </rPr>
      <t>slemena in grebenov s slemenskimi korci</t>
    </r>
    <r>
      <rPr>
        <sz val="10"/>
        <rFont val="Verdana"/>
        <family val="2"/>
      </rPr>
      <t>, vključno s slemenskim trakom.</t>
    </r>
  </si>
  <si>
    <r>
      <t xml:space="preserve">Dobava in montaža </t>
    </r>
    <r>
      <rPr>
        <b/>
        <sz val="10"/>
        <rFont val="Verdana"/>
        <family val="2"/>
      </rPr>
      <t xml:space="preserve">zaščitne, perforirane PE mrežice, </t>
    </r>
    <r>
      <rPr>
        <sz val="10"/>
        <rFont val="Verdana"/>
        <family val="2"/>
      </rPr>
      <t>pred prezračevalnim slojem strešine.</t>
    </r>
  </si>
  <si>
    <r>
      <t xml:space="preserve">Dobava in montaža </t>
    </r>
    <r>
      <rPr>
        <b/>
        <sz val="10"/>
        <rFont val="Verdana"/>
        <family val="2"/>
      </rPr>
      <t xml:space="preserve">traku s PE iglicami, </t>
    </r>
    <r>
      <rPr>
        <sz val="10"/>
        <rFont val="Verdana"/>
        <family val="2"/>
      </rPr>
      <t>pod prvo vrsto korcev ob kapu strešine</t>
    </r>
  </si>
  <si>
    <t>b) v ostalih prostorih</t>
  </si>
  <si>
    <t>b) na terasi</t>
  </si>
  <si>
    <t>a) v sanitarijah</t>
  </si>
  <si>
    <r>
      <t xml:space="preserve">Dobava in polaganje </t>
    </r>
    <r>
      <rPr>
        <b/>
        <sz val="10"/>
        <rFont val="Verdana"/>
        <family val="2"/>
      </rPr>
      <t xml:space="preserve">nizkostenske obrobe </t>
    </r>
    <r>
      <rPr>
        <sz val="10"/>
        <rFont val="Verdana"/>
        <family val="2"/>
      </rPr>
      <t>tlakov iz gres keramike, višine 10cm, vključno s stičenjem.</t>
    </r>
  </si>
  <si>
    <r>
      <t xml:space="preserve">Odpiranje okrog vodoravne in navpične osi. Zasteklitev z dvoslojnim izolacijskim steklom. Toplotna prehodnost okna U </t>
    </r>
    <r>
      <rPr>
        <vertAlign val="subscript"/>
        <sz val="10"/>
        <rFont val="Verdana"/>
        <family val="2"/>
      </rPr>
      <t>max</t>
    </r>
    <r>
      <rPr>
        <sz val="10"/>
        <rFont val="Verdana"/>
        <family val="2"/>
      </rPr>
      <t xml:space="preserve"> 0,91 W/ m2K.</t>
    </r>
  </si>
  <si>
    <t>II.    ZEMELJSKA DELA</t>
  </si>
  <si>
    <t>II.     KROVSKO KLEPARSKA DELA</t>
  </si>
  <si>
    <t>a) odstranjevanje pletene žične mreže med betonskimi stebri, višine 200cm</t>
  </si>
  <si>
    <t xml:space="preserve">b) odstranjevanje kovinskih drsnih vratnih kril, dolžine 630cm, višine 150cm, komplet s talnim vodilom in pogonskim sklopom </t>
  </si>
  <si>
    <t>d) rušenje betonske konstrukcije ograje, sestavljene iz opornih stebrov, prereza 10x10cm, višine 200cm in vmesnega parapeta, prerez 30x10cm, komplet s temelji ter prenosom ruševin do gradbiščne deponije.</t>
  </si>
  <si>
    <t>e) rušenje betonske stebrov portala ob vhodu, prereza 30x30cm, višine 200cm, komplet s temelji ter prenosom ruševin do gradbiščne deponije.</t>
  </si>
  <si>
    <t>f) rušenje betonskega slopa ob vhodu, prereza 50x30cm, višine 200cm, komplet s temelji ter prenosom ruševin do gradbiščne deponije.</t>
  </si>
  <si>
    <t xml:space="preserve">d) rušenje betonskih podstavkov, velikosti 20x20cm, višine 10cm nad terenom </t>
  </si>
  <si>
    <t xml:space="preserve">e) rušenje betonskih podstavkov, velikosti 50x80cm, višine 50cm nad terenom </t>
  </si>
  <si>
    <t>b) rušenje betonskih vrtnih robnikov ob robovih asfaltiranih površin</t>
  </si>
  <si>
    <r>
      <t xml:space="preserve">Rušenje </t>
    </r>
    <r>
      <rPr>
        <b/>
        <sz val="10"/>
        <color indexed="8"/>
        <rFont val="Verdana"/>
        <family val="2"/>
      </rPr>
      <t>zunanje asfaltirane površine</t>
    </r>
    <r>
      <rPr>
        <sz val="10"/>
        <color indexed="8"/>
        <rFont val="Verdana"/>
        <family val="2"/>
      </rPr>
      <t xml:space="preserve">, s prenosom ruševin do gradbiščne deponije. </t>
    </r>
  </si>
  <si>
    <r>
      <t xml:space="preserve">Rušenje elementov </t>
    </r>
    <r>
      <rPr>
        <b/>
        <sz val="10"/>
        <color indexed="8"/>
        <rFont val="Verdana"/>
        <family val="2"/>
      </rPr>
      <t>obstoječe ograje</t>
    </r>
    <r>
      <rPr>
        <sz val="10"/>
        <color indexed="8"/>
        <rFont val="Verdana"/>
        <family val="2"/>
      </rPr>
      <t xml:space="preserve"> proti cesti, s prenosom do gradbiščne deponije. </t>
    </r>
  </si>
  <si>
    <t>b) odstranjevanje kritine iz korcev, položenih v sloj malte</t>
  </si>
  <si>
    <r>
      <t xml:space="preserve">Odstranjevanje </t>
    </r>
    <r>
      <rPr>
        <b/>
        <sz val="10"/>
        <color indexed="8"/>
        <rFont val="Verdana"/>
        <family val="2"/>
      </rPr>
      <t>strešne kritine in podloge</t>
    </r>
    <r>
      <rPr>
        <sz val="10"/>
        <color indexed="8"/>
        <rFont val="Verdana"/>
        <family val="2"/>
      </rPr>
      <t xml:space="preserve"> obstoječega objekta in prizidka, s prenosom ruševin do gradbiščne deponije.</t>
    </r>
  </si>
  <si>
    <t>a) rušenje opečnega polnila iz porolitne opeke, ometane na obeh straneh</t>
  </si>
  <si>
    <t>b) odstranjevanje jeklenega ogrodje iz C profilov</t>
  </si>
  <si>
    <r>
      <t xml:space="preserve">Rušenje </t>
    </r>
    <r>
      <rPr>
        <b/>
        <sz val="10"/>
        <color indexed="8"/>
        <rFont val="Verdana"/>
        <family val="2"/>
      </rPr>
      <t xml:space="preserve">opečnih panojev v jeklenih okvirjih, </t>
    </r>
    <r>
      <rPr>
        <sz val="10"/>
        <color indexed="8"/>
        <rFont val="Verdana"/>
        <family val="2"/>
      </rPr>
      <t>v glavnem prostoru stikališča,</t>
    </r>
    <r>
      <rPr>
        <b/>
        <sz val="10"/>
        <color indexed="8"/>
        <rFont val="Verdana"/>
        <family val="2"/>
      </rPr>
      <t xml:space="preserve"> </t>
    </r>
    <r>
      <rPr>
        <sz val="10"/>
        <color indexed="8"/>
        <rFont val="Verdana"/>
        <family val="2"/>
      </rPr>
      <t xml:space="preserve">v debelini 8cm, s prenosom ruševin do gradbiščne deponije. </t>
    </r>
  </si>
  <si>
    <r>
      <t xml:space="preserve">Rušenje </t>
    </r>
    <r>
      <rPr>
        <b/>
        <sz val="10"/>
        <color indexed="8"/>
        <rFont val="Verdana"/>
        <family val="2"/>
      </rPr>
      <t xml:space="preserve">ab plošče v prostoru stikališča, </t>
    </r>
    <r>
      <rPr>
        <sz val="10"/>
        <color indexed="8"/>
        <rFont val="Verdana"/>
        <family val="2"/>
      </rPr>
      <t xml:space="preserve">v debelini 15cm, s prenosom ruševin do gradbiščne deponije. </t>
    </r>
  </si>
  <si>
    <r>
      <t xml:space="preserve">Rušenje </t>
    </r>
    <r>
      <rPr>
        <b/>
        <sz val="10"/>
        <color indexed="8"/>
        <rFont val="Verdana"/>
        <family val="2"/>
      </rPr>
      <t xml:space="preserve">ab sten in kaskad </t>
    </r>
    <r>
      <rPr>
        <sz val="10"/>
        <color indexed="8"/>
        <rFont val="Verdana"/>
        <family val="2"/>
      </rPr>
      <t xml:space="preserve">pod ploščo tlaka v prostoru stikališča, v debelini 15cm, s prenosom ruševin do gradbiščne deponije. </t>
    </r>
  </si>
  <si>
    <t>a) preboj za garažna vrata, velikosti 300x320cm</t>
  </si>
  <si>
    <t>b) preboj za vhodna vrata, velikosti 100x230cm</t>
  </si>
  <si>
    <t>c) rušenje parapeta višine 90cm in špalete v širini 50cm, pri obstoječi oknski odprtini, za vhodna vrata, velikosti 150x230cm</t>
  </si>
  <si>
    <t xml:space="preserve">d) preboj za balkonska vrata, velikosti 120x230cm, </t>
  </si>
  <si>
    <t xml:space="preserve">e) preboj za okna, velikosti 120x140cm, </t>
  </si>
  <si>
    <r>
      <t xml:space="preserve">Izdelava </t>
    </r>
    <r>
      <rPr>
        <b/>
        <sz val="10"/>
        <color indexed="8"/>
        <rFont val="Verdana"/>
        <family val="2"/>
      </rPr>
      <t>prebojev v nosilni obodni steni</t>
    </r>
    <r>
      <rPr>
        <sz val="10"/>
        <color indexed="8"/>
        <rFont val="Verdana"/>
        <family val="2"/>
      </rPr>
      <t xml:space="preserve"> stikališča, debeline 25cm, za izdelavo novih odprtin, vključno s prostorom in ležišči za postavitev preklade, z vsem potrebnim podpiranjem in pomožnimi deli.</t>
    </r>
  </si>
  <si>
    <r>
      <t xml:space="preserve">Izdelava </t>
    </r>
    <r>
      <rPr>
        <b/>
        <sz val="10"/>
        <rFont val="Verdana"/>
        <family val="2"/>
      </rPr>
      <t>prebojev betonskih zidov</t>
    </r>
    <r>
      <rPr>
        <sz val="10"/>
        <rFont val="Verdana"/>
        <family val="2"/>
      </rPr>
      <t>, za speljavo instalacijskih vodov, velikosti 15x15 cm.</t>
    </r>
  </si>
  <si>
    <r>
      <t xml:space="preserve">Rušenje </t>
    </r>
    <r>
      <rPr>
        <b/>
        <sz val="10"/>
        <color indexed="8"/>
        <rFont val="Verdana"/>
        <family val="2"/>
      </rPr>
      <t>nosilnih elementov odstranjene opreme</t>
    </r>
    <r>
      <rPr>
        <sz val="10"/>
        <color indexed="8"/>
        <rFont val="Verdana"/>
        <family val="2"/>
      </rPr>
      <t xml:space="preserve"> stikališča, vključno s pripadajočimi temelji, s prenosom do gradbiščne deponije. </t>
    </r>
  </si>
  <si>
    <r>
      <t xml:space="preserve">a) odstranjevanje </t>
    </r>
    <r>
      <rPr>
        <b/>
        <sz val="10"/>
        <color indexed="8"/>
        <rFont val="Verdana"/>
        <family val="2"/>
      </rPr>
      <t>kovinskih konstrukcij</t>
    </r>
    <r>
      <rPr>
        <sz val="10"/>
        <color indexed="8"/>
        <rFont val="Verdana"/>
        <family val="2"/>
      </rPr>
      <t xml:space="preserve"> iz betonskih podstavkov in iz fasadnih površin, teže do 100kg</t>
    </r>
  </si>
  <si>
    <t xml:space="preserve">b) rušenje armirano betonskega branastega podstavka, tlorisne velikosti 350x560cm, višine 50cm nad terenom </t>
  </si>
  <si>
    <t xml:space="preserve">c) rušenje armirano betonskega, prostostoječega zidu, prereza 560x25cm, višine 450cm nad terenom </t>
  </si>
  <si>
    <r>
      <t xml:space="preserve">Izkop za </t>
    </r>
    <r>
      <rPr>
        <b/>
        <sz val="10"/>
        <rFont val="Verdana"/>
        <family val="2"/>
      </rPr>
      <t>poglobitev tlakov</t>
    </r>
    <r>
      <rPr>
        <sz val="10"/>
        <rFont val="Verdana"/>
        <family val="2"/>
      </rPr>
      <t xml:space="preserve"> v notranjosti objekta, </t>
    </r>
    <r>
      <rPr>
        <b/>
        <sz val="10"/>
        <rFont val="Verdana"/>
        <family val="2"/>
      </rPr>
      <t>v zemljini III-IV. Ktg</t>
    </r>
    <r>
      <rPr>
        <sz val="10"/>
        <rFont val="Verdana"/>
        <family val="2"/>
      </rPr>
      <t>, v plasti debeline 30 cm, z nakladanjem izkopanega materiala na prevozno sredstvo.</t>
    </r>
  </si>
  <si>
    <r>
      <t>Demontaža obstoječih</t>
    </r>
    <r>
      <rPr>
        <b/>
        <sz val="10"/>
        <rFont val="Verdana"/>
        <family val="2"/>
      </rPr>
      <t xml:space="preserve"> kovinskih ograj</t>
    </r>
    <r>
      <rPr>
        <sz val="10"/>
        <rFont val="Verdana"/>
        <family val="2"/>
      </rPr>
      <t xml:space="preserve"> na podestu in dostopu v klet prizidka.</t>
    </r>
  </si>
  <si>
    <r>
      <t xml:space="preserve">Široki izkop gradbene jame </t>
    </r>
    <r>
      <rPr>
        <b/>
        <sz val="10"/>
        <rFont val="Verdana"/>
        <family val="2"/>
      </rPr>
      <t>v zemljini III. Ktg</t>
    </r>
    <r>
      <rPr>
        <sz val="10"/>
        <rFont val="Verdana"/>
        <family val="2"/>
      </rPr>
      <t>, v plasti debeline 30 cm, na območju novega prizidka in nadstreška, z nakladanjem izkopanega materiala na prevozno sredstvo.</t>
    </r>
  </si>
  <si>
    <r>
      <t xml:space="preserve">Izkop </t>
    </r>
    <r>
      <rPr>
        <b/>
        <sz val="10"/>
        <rFont val="Verdana"/>
        <family val="2"/>
      </rPr>
      <t>jarkov za temelje prizidka</t>
    </r>
    <r>
      <rPr>
        <sz val="10"/>
        <rFont val="Verdana"/>
        <family val="2"/>
      </rPr>
      <t>, prereza 60x40cm, v zemljini III-IV. Ktg, z nakladanjem izkopanega materiala na prevozno sredstvo.</t>
    </r>
  </si>
  <si>
    <r>
      <t xml:space="preserve">Izkop </t>
    </r>
    <r>
      <rPr>
        <sz val="10"/>
        <rFont val="Verdana"/>
        <family val="2"/>
      </rPr>
      <t>jarkov obi stranici obstoječih temeljev objekta,</t>
    </r>
    <r>
      <rPr>
        <b/>
        <sz val="10"/>
        <rFont val="Verdana"/>
        <family val="2"/>
      </rPr>
      <t xml:space="preserve"> za izvedbo obbetoniranja temeljev</t>
    </r>
    <r>
      <rPr>
        <sz val="10"/>
        <rFont val="Verdana"/>
        <family val="2"/>
      </rPr>
      <t>. Jarek prereza 50x60cm, v zemljini IV. Ktg, z nakladanjem izkopanega materiala na prevozno sredstvo.</t>
    </r>
  </si>
  <si>
    <t>a) cev prereza 150 mm - fekalna kanalizacija</t>
  </si>
  <si>
    <t>b) cev prereza 150 mm - meteorna kanalizacija</t>
  </si>
  <si>
    <t>c) cev prereza 200 mm - meteorna kanalizacija</t>
  </si>
  <si>
    <t>d) cev prereza 125 mm - meteorna kanalizacija</t>
  </si>
  <si>
    <t>d) cev prereza 100 mm - meteorna kanalizacija</t>
  </si>
  <si>
    <t>a) jašek meteorne kanalizacije, prereza 60 cm, globine do 100 cm</t>
  </si>
  <si>
    <t>c) jašek fekalne kanalizacije, prereza 60x60 cm, globine do 100 cm</t>
  </si>
  <si>
    <t>d) jašek fekalne kanalizacije, prereza 50x50 cm, globine do 100 cm</t>
  </si>
  <si>
    <t>e) jašek z lovilcem olj, prereza 60 cm, globine do 100 cm</t>
  </si>
  <si>
    <t>a) pridobitev potrebnih dovoljenj za prekop državne ceste</t>
  </si>
  <si>
    <r>
      <t>m</t>
    </r>
    <r>
      <rPr>
        <vertAlign val="superscript"/>
        <sz val="12"/>
        <rFont val="Arial Narrow"/>
        <family val="2"/>
      </rPr>
      <t>2</t>
    </r>
  </si>
  <si>
    <t>b) postavitev prometne signalizacije</t>
  </si>
  <si>
    <t>d) rušenje asfaltne površine, debeline 10cm</t>
  </si>
  <si>
    <t>c) zarezovanje asfaltne površine s krožno žago z diamantnim rezilom</t>
  </si>
  <si>
    <r>
      <t xml:space="preserve">Dobava in postavitev </t>
    </r>
    <r>
      <rPr>
        <b/>
        <sz val="10"/>
        <rFont val="Verdana"/>
        <family val="2"/>
      </rPr>
      <t>povozne linijske kanalete iz PE-HD materiala,</t>
    </r>
    <r>
      <rPr>
        <sz val="10"/>
        <rFont val="Verdana"/>
        <family val="2"/>
      </rPr>
      <t xml:space="preserve"> z vroče cinkano povozno rešetko, pred vstopom v garaže.</t>
    </r>
  </si>
  <si>
    <r>
      <t xml:space="preserve">Dobava in vgradnja betona C 25/30, v konstrukcijo </t>
    </r>
    <r>
      <rPr>
        <b/>
        <sz val="10"/>
        <rFont val="Verdana"/>
        <family val="2"/>
      </rPr>
      <t>temeljev</t>
    </r>
    <r>
      <rPr>
        <sz val="10"/>
        <rFont val="Verdana"/>
        <family val="2"/>
      </rPr>
      <t>, prereza 50x70 cm, z vsemi pomožnimi deli in prenosi</t>
    </r>
  </si>
  <si>
    <r>
      <t xml:space="preserve">Dobava in vgradnja betona C 25/30, v konstrukcijo </t>
    </r>
    <r>
      <rPr>
        <b/>
        <sz val="10"/>
        <rFont val="Verdana"/>
        <family val="2"/>
      </rPr>
      <t>obbetoniranja obstoječih</t>
    </r>
    <r>
      <rPr>
        <sz val="10"/>
        <rFont val="Verdana"/>
        <family val="2"/>
      </rPr>
      <t xml:space="preserve"> </t>
    </r>
    <r>
      <rPr>
        <b/>
        <sz val="10"/>
        <rFont val="Verdana"/>
        <family val="2"/>
      </rPr>
      <t>temeljev</t>
    </r>
    <r>
      <rPr>
        <sz val="10"/>
        <rFont val="Verdana"/>
        <family val="2"/>
      </rPr>
      <t>, prereza 38-50x70 cm, z vsemi pomožnimi deli in prenosi.</t>
    </r>
  </si>
  <si>
    <r>
      <t xml:space="preserve">Dobava in vgradnja betona C 25/30, v konstrukcijo </t>
    </r>
    <r>
      <rPr>
        <b/>
        <sz val="10"/>
        <rFont val="Verdana"/>
        <family val="2"/>
      </rPr>
      <t>temeljnih nastavkov in diferenčnih sten</t>
    </r>
    <r>
      <rPr>
        <sz val="10"/>
        <rFont val="Verdana"/>
        <family val="2"/>
      </rPr>
      <t>, prereza  0,12-0,20 m</t>
    </r>
    <r>
      <rPr>
        <vertAlign val="superscript"/>
        <sz val="10"/>
        <rFont val="Verdana"/>
        <family val="2"/>
      </rPr>
      <t>3</t>
    </r>
    <r>
      <rPr>
        <sz val="10"/>
        <rFont val="Verdana"/>
        <family val="2"/>
      </rPr>
      <t>/m</t>
    </r>
    <r>
      <rPr>
        <vertAlign val="superscript"/>
        <sz val="10"/>
        <rFont val="Verdana"/>
        <family val="2"/>
      </rPr>
      <t>2</t>
    </r>
    <r>
      <rPr>
        <sz val="10"/>
        <rFont val="Verdana"/>
        <family val="2"/>
      </rPr>
      <t xml:space="preserve"> , z vsemi pomožnimi deli in prenosi</t>
    </r>
  </si>
  <si>
    <r>
      <t xml:space="preserve">Dobava in vgradnja betona C 20/25, v konstrukcijo </t>
    </r>
    <r>
      <rPr>
        <b/>
        <sz val="10"/>
        <rFont val="Verdana"/>
        <family val="2"/>
      </rPr>
      <t>plošče med temelji nadstreška, prizidka in garaže</t>
    </r>
    <r>
      <rPr>
        <sz val="10"/>
        <rFont val="Verdana"/>
        <family val="2"/>
      </rPr>
      <t>, debeline 15 cm, z vsemi pomožnimi deli in prenosi</t>
    </r>
  </si>
  <si>
    <r>
      <t xml:space="preserve">Dobava in vgradnja betona C 25/30, v konstrukcijo </t>
    </r>
    <r>
      <rPr>
        <b/>
        <sz val="10"/>
        <rFont val="Verdana"/>
        <family val="2"/>
      </rPr>
      <t>nosilnih gred, slopov, stebrov in vertikalnih vezi</t>
    </r>
    <r>
      <rPr>
        <sz val="10"/>
        <rFont val="Verdana"/>
        <family val="2"/>
      </rPr>
      <t>, prereza 0,08-0,12 m</t>
    </r>
    <r>
      <rPr>
        <vertAlign val="superscript"/>
        <sz val="10"/>
        <rFont val="Verdana"/>
        <family val="2"/>
      </rPr>
      <t>3</t>
    </r>
    <r>
      <rPr>
        <sz val="10"/>
        <rFont val="Verdana"/>
        <family val="2"/>
      </rPr>
      <t>/m</t>
    </r>
    <r>
      <rPr>
        <vertAlign val="superscript"/>
        <sz val="10"/>
        <rFont val="Verdana"/>
        <family val="2"/>
      </rPr>
      <t>1</t>
    </r>
    <r>
      <rPr>
        <sz val="10"/>
        <rFont val="Verdana"/>
        <family val="2"/>
      </rPr>
      <t>, z vsemi pomožnimi deli in prenosi</t>
    </r>
  </si>
  <si>
    <r>
      <t xml:space="preserve">Dobava in vgradnja betona C 25/30, v konstrukcijo </t>
    </r>
    <r>
      <rPr>
        <b/>
        <sz val="10"/>
        <rFont val="Verdana"/>
        <family val="2"/>
      </rPr>
      <t>stropne plošče</t>
    </r>
    <r>
      <rPr>
        <sz val="10"/>
        <rFont val="Verdana"/>
        <family val="2"/>
      </rPr>
      <t>, prereza 0,12-0,20 m</t>
    </r>
    <r>
      <rPr>
        <vertAlign val="superscript"/>
        <sz val="10"/>
        <rFont val="Verdana"/>
        <family val="2"/>
      </rPr>
      <t>3</t>
    </r>
    <r>
      <rPr>
        <sz val="10"/>
        <rFont val="Verdana"/>
        <family val="2"/>
      </rPr>
      <t>/m</t>
    </r>
    <r>
      <rPr>
        <vertAlign val="superscript"/>
        <sz val="10"/>
        <rFont val="Verdana"/>
        <family val="2"/>
      </rPr>
      <t>2</t>
    </r>
    <r>
      <rPr>
        <sz val="10"/>
        <rFont val="Verdana"/>
        <family val="2"/>
      </rPr>
      <t>, z vsemi pomožnimi deli in prenosi</t>
    </r>
  </si>
  <si>
    <t>a) plošča nad garažo in garderobo, deb. 18cm</t>
  </si>
  <si>
    <t>b) plošča nad prizidkom in podaljškom podesta pred vhodom, deb. 15cm</t>
  </si>
  <si>
    <r>
      <t xml:space="preserve">Dobava in vgradnja betona C 25/30, v konstrukcijo </t>
    </r>
    <r>
      <rPr>
        <b/>
        <sz val="10"/>
        <rFont val="Verdana"/>
        <family val="2"/>
      </rPr>
      <t>stopniščnih ram</t>
    </r>
    <r>
      <rPr>
        <sz val="10"/>
        <rFont val="Verdana"/>
        <family val="2"/>
      </rPr>
      <t>, prereza 0,12-0,20 m</t>
    </r>
    <r>
      <rPr>
        <vertAlign val="superscript"/>
        <sz val="10"/>
        <rFont val="Verdana"/>
        <family val="2"/>
      </rPr>
      <t>3</t>
    </r>
    <r>
      <rPr>
        <sz val="10"/>
        <rFont val="Verdana"/>
        <family val="2"/>
      </rPr>
      <t>/m</t>
    </r>
    <r>
      <rPr>
        <vertAlign val="superscript"/>
        <sz val="10"/>
        <rFont val="Verdana"/>
        <family val="2"/>
      </rPr>
      <t>2</t>
    </r>
    <r>
      <rPr>
        <sz val="10"/>
        <rFont val="Verdana"/>
        <family val="2"/>
      </rPr>
      <t>, z vsemi pomožnimi deli in prenosi</t>
    </r>
  </si>
  <si>
    <t>a) zunanje stopnišče ob prizidku, z vmesnim podestom</t>
  </si>
  <si>
    <t>b) stopnišče v garaži in stopnišče pod nadstreškom</t>
  </si>
  <si>
    <r>
      <t xml:space="preserve">Izdelava enostranskega opaža </t>
    </r>
    <r>
      <rPr>
        <b/>
        <sz val="10"/>
        <rFont val="Verdana"/>
        <family val="2"/>
      </rPr>
      <t>obbetoniranja temeljev</t>
    </r>
    <r>
      <rPr>
        <sz val="10"/>
        <rFont val="Verdana"/>
        <family val="2"/>
      </rPr>
      <t>, višine 70 cm, kompletno z razopaženjem, čiščenjem elementov ter drugimi pomožnimi deli in prenosi.</t>
    </r>
  </si>
  <si>
    <r>
      <t xml:space="preserve">Izdelava opaža </t>
    </r>
    <r>
      <rPr>
        <b/>
        <sz val="10"/>
        <rFont val="Verdana"/>
        <family val="2"/>
      </rPr>
      <t>nosilcev, slopov, stebrov in preklad</t>
    </r>
    <r>
      <rPr>
        <sz val="10"/>
        <rFont val="Verdana"/>
        <family val="2"/>
      </rPr>
      <t>, kompletno s podpiranjem v višini do 3 m, razopaženjem, čiščenjem elementov ter drugimi pomožnimi deli in prenosi.</t>
    </r>
  </si>
  <si>
    <r>
      <t xml:space="preserve">Izdelava opaža </t>
    </r>
    <r>
      <rPr>
        <b/>
        <sz val="10"/>
        <rFont val="Verdana"/>
        <family val="2"/>
      </rPr>
      <t>stropne plošče nad garažo in garderobo</t>
    </r>
    <r>
      <rPr>
        <sz val="10"/>
        <rFont val="Verdana"/>
        <family val="2"/>
      </rPr>
      <t>, kompletno s podpiranjem v višini do 3 m, razopaženjem, čiščenjem elementov ter drugimi pomožnimi deli in prenosi.</t>
    </r>
  </si>
  <si>
    <r>
      <t xml:space="preserve">Izdelava opaža </t>
    </r>
    <r>
      <rPr>
        <b/>
        <sz val="10"/>
        <rFont val="Verdana"/>
        <family val="2"/>
      </rPr>
      <t>dna, čela in podestov stopnišč</t>
    </r>
    <r>
      <rPr>
        <sz val="10"/>
        <rFont val="Verdana"/>
        <family val="2"/>
      </rPr>
      <t xml:space="preserve">, kompletno s podpiranjem v višini do 3 m, razopaženjem, čiščenjem elementov ter   z vsemi pomožnimi deli in prenosi. </t>
    </r>
  </si>
  <si>
    <r>
      <t xml:space="preserve">Zidanje </t>
    </r>
    <r>
      <rPr>
        <b/>
        <sz val="10"/>
        <rFont val="Verdana"/>
        <family val="2"/>
      </rPr>
      <t>fasadnih in notranjih opečnih zidov z modularno opeko</t>
    </r>
    <r>
      <rPr>
        <sz val="10"/>
        <rFont val="Verdana"/>
        <family val="2"/>
      </rPr>
      <t>, debeline 19cm, z uporabo apneno cementne malte, z vsemi pomožnim deli in prenosi.</t>
    </r>
  </si>
  <si>
    <r>
      <t xml:space="preserve">Zazidava </t>
    </r>
    <r>
      <rPr>
        <b/>
        <sz val="10"/>
        <rFont val="Verdana"/>
        <family val="2"/>
      </rPr>
      <t>obstoječih odprtin v nosilnih opečnih</t>
    </r>
    <r>
      <rPr>
        <sz val="10"/>
        <rFont val="Verdana"/>
        <family val="2"/>
      </rPr>
      <t xml:space="preserve"> zidovih, z modularno opeko</t>
    </r>
    <r>
      <rPr>
        <sz val="10"/>
        <rFont val="Verdana"/>
        <family val="2"/>
      </rPr>
      <t>, debeline 19cm, z uporabo apneno cementne malte, z vsemi pomožnim deli in prenosi.</t>
    </r>
  </si>
  <si>
    <r>
      <t>a) vratne odprine, velikosti do 3m</t>
    </r>
    <r>
      <rPr>
        <vertAlign val="superscript"/>
        <sz val="10"/>
        <rFont val="Verdana"/>
        <family val="2"/>
      </rPr>
      <t>2</t>
    </r>
  </si>
  <si>
    <t>b) okenske odprine, velikosti do 2m2</t>
  </si>
  <si>
    <t>c) zidanje parapetov pri obstoječih odprtinah, velikosti do 2m2</t>
  </si>
  <si>
    <r>
      <t xml:space="preserve">Zidanje </t>
    </r>
    <r>
      <rPr>
        <b/>
        <sz val="10"/>
        <rFont val="Verdana"/>
        <family val="2"/>
      </rPr>
      <t>predelnih opečnih sten in ograjnih parapetov</t>
    </r>
    <r>
      <rPr>
        <sz val="10"/>
        <rFont val="Verdana"/>
        <family val="2"/>
      </rPr>
      <t xml:space="preserve"> z votličasto opeko</t>
    </r>
    <r>
      <rPr>
        <sz val="10"/>
        <rFont val="Verdana"/>
        <family val="2"/>
      </rPr>
      <t xml:space="preserve"> deb. 10cm, vezano z apneno cementno malto, z vsemi pomožnim deli in prenosi.</t>
    </r>
  </si>
  <si>
    <r>
      <t xml:space="preserve">Dobava in montaža </t>
    </r>
    <r>
      <rPr>
        <b/>
        <sz val="10"/>
        <rFont val="Verdana"/>
        <family val="2"/>
      </rPr>
      <t>prednapetih opečnih preklad</t>
    </r>
    <r>
      <rPr>
        <sz val="10"/>
        <rFont val="Verdana"/>
        <family val="2"/>
      </rPr>
      <t>, širine 12 cm, dolžine do 175 cm, nad okenskimi in vratnimi odprtinami.</t>
    </r>
  </si>
  <si>
    <r>
      <t xml:space="preserve">Zazidava </t>
    </r>
    <r>
      <rPr>
        <b/>
        <sz val="10"/>
        <rFont val="Verdana"/>
        <family val="2"/>
      </rPr>
      <t>utorov v opečnih in betonskih stenah</t>
    </r>
    <r>
      <rPr>
        <sz val="10"/>
        <rFont val="Verdana"/>
        <family val="2"/>
      </rPr>
      <t xml:space="preserve">, po izdelanih instalacijskih vodih, z uporabo apneno cementne malte. </t>
    </r>
  </si>
  <si>
    <t>b) utor 15x15 cm, z badažiranjem površine</t>
  </si>
  <si>
    <r>
      <t xml:space="preserve">Izdelava </t>
    </r>
    <r>
      <rPr>
        <b/>
        <sz val="10"/>
        <rFont val="Verdana"/>
        <family val="2"/>
      </rPr>
      <t xml:space="preserve">notranjih strojnih ometov </t>
    </r>
    <r>
      <rPr>
        <sz val="10"/>
        <rFont val="Verdana"/>
        <family val="2"/>
      </rPr>
      <t>opečnih sten</t>
    </r>
    <r>
      <rPr>
        <sz val="10"/>
        <rFont val="Verdana"/>
        <family val="2"/>
      </rPr>
      <t xml:space="preserve">, iz predpripravljene </t>
    </r>
    <r>
      <rPr>
        <b/>
        <sz val="10"/>
        <rFont val="Verdana"/>
        <family val="2"/>
      </rPr>
      <t>apneno cementne malte</t>
    </r>
    <r>
      <rPr>
        <sz val="10"/>
        <rFont val="Verdana"/>
        <family val="2"/>
      </rPr>
      <t>, v sloju debeline 2-3cm.</t>
    </r>
  </si>
  <si>
    <r>
      <t xml:space="preserve">b) tlak garderobe, </t>
    </r>
    <r>
      <rPr>
        <sz val="10"/>
        <rFont val="Verdana"/>
        <family val="2"/>
      </rPr>
      <t>v debelini 10cm</t>
    </r>
  </si>
  <si>
    <r>
      <t xml:space="preserve">a) tlak garaže, </t>
    </r>
    <r>
      <rPr>
        <sz val="10"/>
        <rFont val="Verdana"/>
        <family val="2"/>
      </rPr>
      <t>v debelini 7cm</t>
    </r>
  </si>
  <si>
    <r>
      <t xml:space="preserve">a) prostor garaže, </t>
    </r>
    <r>
      <rPr>
        <sz val="10"/>
        <rFont val="Verdana"/>
        <family val="2"/>
      </rPr>
      <t>v debelini 9cm</t>
    </r>
  </si>
  <si>
    <r>
      <t>Dobava in vgrajevanje</t>
    </r>
    <r>
      <rPr>
        <b/>
        <sz val="10"/>
        <rFont val="Verdana"/>
        <family val="2"/>
      </rPr>
      <t xml:space="preserve"> cementnega estriha</t>
    </r>
    <r>
      <rPr>
        <sz val="10"/>
        <rFont val="Verdana"/>
        <family val="2"/>
      </rPr>
      <t>, armiranega s polietilenskimi vlakni, z zaribanjem površine svežega betona ter vsemi pomožnimi deli in prenosi.</t>
    </r>
  </si>
  <si>
    <r>
      <t xml:space="preserve">b) tlak garderobe, </t>
    </r>
    <r>
      <rPr>
        <sz val="10"/>
        <rFont val="Verdana"/>
        <family val="2"/>
      </rPr>
      <t>v debelini 6cm</t>
    </r>
  </si>
  <si>
    <r>
      <t xml:space="preserve">c) tlak terase z izolacijo v naklonu, </t>
    </r>
    <r>
      <rPr>
        <sz val="10"/>
        <rFont val="Verdana"/>
        <family val="2"/>
      </rPr>
      <t>debeline 4-8cm</t>
    </r>
  </si>
  <si>
    <r>
      <t xml:space="preserve">c) terasa, </t>
    </r>
    <r>
      <rPr>
        <sz val="10"/>
        <rFont val="Verdana"/>
        <family val="2"/>
      </rPr>
      <t>v debelini 5cm</t>
    </r>
  </si>
  <si>
    <r>
      <t xml:space="preserve">Dobava in razgrnitev </t>
    </r>
    <r>
      <rPr>
        <b/>
        <sz val="10"/>
        <rFont val="Verdana"/>
        <family val="2"/>
      </rPr>
      <t>PE folije</t>
    </r>
    <r>
      <rPr>
        <sz val="10"/>
        <rFont val="Verdana"/>
        <family val="2"/>
      </rPr>
      <t xml:space="preserve"> preko položene toplotne izolacije tlakov.</t>
    </r>
  </si>
  <si>
    <r>
      <t xml:space="preserve">Izdelava nove </t>
    </r>
    <r>
      <rPr>
        <b/>
        <sz val="10"/>
        <rFont val="Verdana"/>
        <family val="2"/>
      </rPr>
      <t xml:space="preserve">asfaltne površine, </t>
    </r>
    <r>
      <rPr>
        <sz val="10"/>
        <rFont val="Verdana"/>
        <family val="2"/>
      </rPr>
      <t>sestavljene iz nosilne plasti bitumenskega betona, AC 22 surf B 50/70 A3, v debelini</t>
    </r>
    <r>
      <rPr>
        <b/>
        <sz val="10"/>
        <rFont val="Verdana"/>
        <family val="2"/>
      </rPr>
      <t xml:space="preserve"> 5 cm</t>
    </r>
    <r>
      <rPr>
        <sz val="10"/>
        <rFont val="Verdana"/>
        <family val="2"/>
      </rPr>
      <t xml:space="preserve"> ter iz obrabne plasti bitumenskega betona, AC 11 surf B 50/70 A3, v debelini</t>
    </r>
    <r>
      <rPr>
        <b/>
        <sz val="10"/>
        <rFont val="Verdana"/>
        <family val="2"/>
      </rPr>
      <t xml:space="preserve"> 3 cm</t>
    </r>
    <r>
      <rPr>
        <sz val="10"/>
        <rFont val="Verdana"/>
        <family val="2"/>
      </rPr>
      <t>.</t>
    </r>
  </si>
  <si>
    <t>b) površine zunanje ureditve</t>
  </si>
  <si>
    <t>a) cestni robniki, prereza 15x25cm</t>
  </si>
  <si>
    <t>b) vrtni robniki, prereza 6x20cm</t>
  </si>
  <si>
    <r>
      <t xml:space="preserve">Dobava in postavitev </t>
    </r>
    <r>
      <rPr>
        <b/>
        <sz val="10"/>
        <rFont val="Verdana"/>
        <family val="2"/>
      </rPr>
      <t>panelne ograje</t>
    </r>
    <r>
      <rPr>
        <sz val="10"/>
        <rFont val="Verdana"/>
        <family val="2"/>
      </rPr>
      <t xml:space="preserve"> iz plastificirane jeklene žice in kovinskimi, plastificiranimi stebri. Višina 200cm.</t>
    </r>
  </si>
  <si>
    <r>
      <t xml:space="preserve">Dobava in postavitev </t>
    </r>
    <r>
      <rPr>
        <b/>
        <sz val="10"/>
        <rFont val="Verdana"/>
        <family val="2"/>
      </rPr>
      <t>betonskih robnikov</t>
    </r>
    <r>
      <rPr>
        <sz val="10"/>
        <rFont val="Verdana"/>
        <family val="2"/>
      </rPr>
      <t xml:space="preserve"> ob robovih asfaltiranih površin, z obbetoniranjem po vsej dolžini.</t>
    </r>
  </si>
  <si>
    <t>a) panelna ograja višine 200cm</t>
  </si>
  <si>
    <t>b) dvokrilna kovinska vrata, velikosti 600x200cm, kompletno s pogonskim mehanizmom ter vso pripadajočo opremo</t>
  </si>
  <si>
    <t>c) enokrilna vrata za osebni dostop, velikosti 100x200cm, kompletno z vso pripadajočo opremo za daljinsko odpiranje</t>
  </si>
  <si>
    <t>19.</t>
  </si>
  <si>
    <t>20.</t>
  </si>
  <si>
    <r>
      <t xml:space="preserve">Dobava, razstiranje in utrjevanje </t>
    </r>
    <r>
      <rPr>
        <b/>
        <sz val="10"/>
        <rFont val="Verdana"/>
        <family val="2"/>
      </rPr>
      <t>tamponskega nasutja</t>
    </r>
    <r>
      <rPr>
        <sz val="10"/>
        <rFont val="Verdana"/>
        <family val="2"/>
      </rPr>
      <t xml:space="preserve"> med temelji, pod tlakom notranjih prostorov in pod zunanjimi tlaki, v debelini 20 cm.</t>
    </r>
  </si>
  <si>
    <r>
      <t xml:space="preserve">Izvedba toplotne izolacije </t>
    </r>
    <r>
      <rPr>
        <b/>
        <sz val="10"/>
        <rFont val="Verdana"/>
        <family val="2"/>
      </rPr>
      <t>podzidka fasade</t>
    </r>
    <r>
      <rPr>
        <sz val="10"/>
        <rFont val="Verdana"/>
        <family val="2"/>
      </rPr>
      <t xml:space="preserve"> od vznožja objekta do višine odbojne vode, višine 40-50 cm nad koto terena, z izolacijskimi ploščami iz </t>
    </r>
    <r>
      <rPr>
        <b/>
        <sz val="10"/>
        <rFont val="Verdana"/>
        <family val="2"/>
      </rPr>
      <t>ekstrudiranega polistirena (XPS) z rebrasto strukturo, debeline 10cm,</t>
    </r>
    <r>
      <rPr>
        <sz val="10"/>
        <rFont val="Verdana"/>
        <family val="2"/>
      </rPr>
      <t xml:space="preserve"> tlačna trdnost min. 300 kPa, toplotna prevodnost λ</t>
    </r>
    <r>
      <rPr>
        <vertAlign val="subscript"/>
        <sz val="10"/>
        <rFont val="Verdana"/>
        <family val="2"/>
      </rPr>
      <t xml:space="preserve">d </t>
    </r>
    <r>
      <rPr>
        <sz val="10"/>
        <rFont val="Verdana"/>
        <family val="2"/>
      </rPr>
      <t xml:space="preserve">= 0,036 W/mK, dolgoročno absorpcijo vode WL(T) ≤ 0,7 %vol, </t>
    </r>
  </si>
  <si>
    <r>
      <t>Plošče se lepijo pasovno po obodu in v sredini (min. 40% pokritost površine plošče z lepilno malto) in dodatno mehansko pritrdijo s sidrnimi vijaki po sistemu W, število sidrnih vijakov minimalno 6 na m</t>
    </r>
    <r>
      <rPr>
        <vertAlign val="superscript"/>
        <sz val="10"/>
        <rFont val="Verdana"/>
        <family val="2"/>
      </rPr>
      <t>2</t>
    </r>
    <r>
      <rPr>
        <sz val="10"/>
        <rFont val="Verdana"/>
        <family val="2"/>
      </rPr>
      <t xml:space="preserve"> fasade oz. skladno s tehnično smernico TS PFSTI 01. Priporoča se sistem sidranja s poglobitvijo in prekritjem z namenskim pokrivnim čepom.</t>
    </r>
  </si>
  <si>
    <r>
      <t xml:space="preserve">Dobava in nanos </t>
    </r>
    <r>
      <rPr>
        <b/>
        <sz val="10"/>
        <rFont val="Verdana"/>
        <family val="2"/>
      </rPr>
      <t xml:space="preserve">osnovnega, nosilnega ometa, </t>
    </r>
    <r>
      <rPr>
        <sz val="10"/>
        <rFont val="Verdana"/>
        <family val="2"/>
      </rPr>
      <t>debeline 5-8mm, po vseh površinah, obloženih z izolacijskimi ploščami. V omet se v zunanjo tretjino vtisne sistemska alkalno odporna armirna mrežica iz steklenih vlaken ustrezne gramature</t>
    </r>
  </si>
  <si>
    <r>
      <t xml:space="preserve">Dobava in nanos </t>
    </r>
    <r>
      <rPr>
        <b/>
        <sz val="10"/>
        <rFont val="Verdana"/>
        <family val="2"/>
      </rPr>
      <t>zaključnega silikatnega ometa</t>
    </r>
    <r>
      <rPr>
        <sz val="10"/>
        <rFont val="Verdana"/>
        <family val="2"/>
      </rPr>
      <t xml:space="preserve"> ustrezne barve po izbiri projektanta, vključno s premazom površine z emulzijo za izenačitev vpojnosti podlage.</t>
    </r>
  </si>
  <si>
    <r>
      <t xml:space="preserve">Dobava in montaža </t>
    </r>
    <r>
      <rPr>
        <b/>
        <sz val="10"/>
        <rFont val="Verdana"/>
        <family val="2"/>
      </rPr>
      <t>zunanjih vratnih pragov</t>
    </r>
    <r>
      <rPr>
        <sz val="10"/>
        <rFont val="Verdana"/>
        <family val="2"/>
      </rPr>
      <t xml:space="preserve"> iz naravnega kamna, debeline 3cm. Pragovi širine 30cm, dolžine do 130cm</t>
    </r>
  </si>
  <si>
    <r>
      <t xml:space="preserve">Dobava in montaža </t>
    </r>
    <r>
      <rPr>
        <b/>
        <sz val="10"/>
        <rFont val="Verdana"/>
        <family val="2"/>
      </rPr>
      <t>zunanjih okenskih polic</t>
    </r>
    <r>
      <rPr>
        <sz val="10"/>
        <rFont val="Verdana"/>
        <family val="2"/>
      </rPr>
      <t xml:space="preserve"> iz naravnega kamna, debeline 3cm, zodkapnim utorom na zunanji in bočnih straneh. Police širine 15cm, dolžine do 150cm.</t>
    </r>
  </si>
  <si>
    <r>
      <t xml:space="preserve">Dobava in montaža </t>
    </r>
    <r>
      <rPr>
        <b/>
        <sz val="10"/>
        <rFont val="Verdana"/>
        <family val="2"/>
      </rPr>
      <t>spuščenega stropa iz mavčnih plošč</t>
    </r>
    <r>
      <rPr>
        <sz val="10"/>
        <rFont val="Verdana"/>
        <family val="2"/>
      </rPr>
      <t>, s podkonstrukcijo iz pocinkanih jeklenih profilov in obešali, pritrjenimi v konstrukcijo stropa, z vsemi pomožnimi deli in prenosi.</t>
    </r>
  </si>
  <si>
    <t>a) Suhomontažne plošče za suhe prostore, npr KNAUF PIANO.</t>
  </si>
  <si>
    <t>b) Suhomontažne plošče primerne za mokre prostore, npr FERMACEL Powerpanel H2O.</t>
  </si>
  <si>
    <r>
      <t xml:space="preserve">Dobava in postavitev </t>
    </r>
    <r>
      <rPr>
        <b/>
        <sz val="10"/>
        <rFont val="Verdana"/>
        <family val="2"/>
      </rPr>
      <t>pregradnih sten v sanitarijah</t>
    </r>
    <r>
      <rPr>
        <sz val="10"/>
        <rFont val="Verdana"/>
        <family val="2"/>
      </rPr>
      <t xml:space="preserve">, iz duromernega visokotlačnega laminata ( npr. MAX kompakt plošče ), debeline 13 mm, v barvi in dekorju po izbiri projektanta. Montaža z vsemi potrebnimi držali in na regulirnih nogicah. </t>
    </r>
  </si>
  <si>
    <t>d) velikost panela 50x130cm - pisoar</t>
  </si>
  <si>
    <t>c) velikost panela 130x200cm - stena med tušem in WC</t>
  </si>
  <si>
    <t>b) velikost panela 130x200cm, z vratnim krilom in pripadajočim okovjem - tuš</t>
  </si>
  <si>
    <t>a) velikost panela 100x200cm, z vratnim krilom in pripadajočim okovjem - WC</t>
  </si>
  <si>
    <t>KLJUČAVNIČARSKA DELA :</t>
  </si>
  <si>
    <r>
      <t xml:space="preserve">Dobava in montaža </t>
    </r>
    <r>
      <rPr>
        <b/>
        <sz val="10"/>
        <rFont val="Verdana"/>
        <family val="2"/>
      </rPr>
      <t>prosojnih akrilnih elementov</t>
    </r>
    <r>
      <rPr>
        <sz val="10"/>
        <rFont val="Verdana"/>
        <family val="2"/>
      </rPr>
      <t>, na strešini nadstreška, v pasu širine 100cm, z vsemi pomožnimi deli in prenosi.</t>
    </r>
  </si>
  <si>
    <r>
      <t xml:space="preserve">Dobava in montaža </t>
    </r>
    <r>
      <rPr>
        <b/>
        <sz val="10"/>
        <rFont val="Verdana"/>
        <family val="2"/>
      </rPr>
      <t>kovinske ograje iz nerjavnih cevi</t>
    </r>
    <r>
      <rPr>
        <sz val="10"/>
        <rFont val="Verdana"/>
        <family val="2"/>
      </rPr>
      <t>, višine 100cm, na stopnišču in podestu, z vsemi pomožnimi deli in prenosi.</t>
    </r>
  </si>
  <si>
    <t xml:space="preserve">a) dvokrilna polkna za okno 120x140cm  </t>
  </si>
  <si>
    <t xml:space="preserve">b) dvokrilna polkna za okno 100x140cm  </t>
  </si>
  <si>
    <t xml:space="preserve">c) dvokrilna polkna za okno 150x150cm  </t>
  </si>
  <si>
    <t xml:space="preserve">d) enokrilna polkna za okno  80x90cm  </t>
  </si>
  <si>
    <r>
      <t xml:space="preserve">Dobava in postavitev </t>
    </r>
    <r>
      <rPr>
        <b/>
        <sz val="10"/>
        <rFont val="Verdana"/>
        <family val="2"/>
      </rPr>
      <t>dvižnih sekcijskih vrat iz alu profilov</t>
    </r>
    <r>
      <rPr>
        <sz val="10"/>
        <rFont val="Verdana"/>
        <family val="2"/>
      </rPr>
      <t xml:space="preserve">, tip ASSA ABLOY Crowford 1042P, kompletno s pogonskim mehanizmom ter vsemi pomožnimi deli. </t>
    </r>
  </si>
  <si>
    <r>
      <t xml:space="preserve">Dobava in montaža </t>
    </r>
    <r>
      <rPr>
        <b/>
        <sz val="10"/>
        <rFont val="Verdana"/>
        <family val="2"/>
      </rPr>
      <t>kovinskih predpražnikov</t>
    </r>
    <r>
      <rPr>
        <sz val="10"/>
        <rFont val="Verdana"/>
        <family val="2"/>
      </rPr>
      <t>, velikosti 110x80cm, vključno s kovinskim vgradnim okvirjem, vsemi pomožnimi deli.</t>
    </r>
  </si>
  <si>
    <t>Priprava tlakov z brušenjem površine in sesanjem nevezanih delcev estriha.</t>
  </si>
  <si>
    <r>
      <t>Dobava in nanos dvokomponentne pigmentirane epoksidne malte za zaščito tlakov, v debelini 2-3 mm, na pripravljeno podlago.</t>
    </r>
    <r>
      <rPr>
        <u val="single"/>
        <sz val="10"/>
        <rFont val="Verdana"/>
        <family val="2"/>
      </rPr>
      <t xml:space="preserve">
</t>
    </r>
    <r>
      <rPr>
        <sz val="10"/>
        <rFont val="Verdana"/>
        <family val="2"/>
      </rPr>
      <t xml:space="preserve">Vzorec tlaka potrdi projektant.
zahteve za tlak:
- Odpornost na talno/kapilarno vlago
- Prisotnost (slane, morske) vode
- Protidrsnost 
- Stik sten-tlaka sistemska rešitev oz. lahko enotna stenska in talna obloga - vogal ob stiku s steno je zaobljene oblike 
</t>
    </r>
  </si>
  <si>
    <t>Premaz površine s prednamazom</t>
  </si>
  <si>
    <t>Dobava in postavitev obstenskih zaokrožnic po obodu tlakov, pred zaključno obdelavo s premazi.</t>
  </si>
  <si>
    <t>a) stopnice širine 100cm</t>
  </si>
  <si>
    <t>b) stopnice širine 110cm</t>
  </si>
  <si>
    <t>c) stopnice širine 120cm</t>
  </si>
  <si>
    <t>d) stopnice širine 130cm</t>
  </si>
  <si>
    <r>
      <t xml:space="preserve">Dobava in polaganje </t>
    </r>
    <r>
      <rPr>
        <b/>
        <sz val="10"/>
        <rFont val="Verdana"/>
        <family val="2"/>
      </rPr>
      <t>gres keramike na čelno in nastopno površino stopnišča</t>
    </r>
    <r>
      <rPr>
        <sz val="10"/>
        <rFont val="Verdana"/>
        <family val="2"/>
      </rPr>
      <t xml:space="preserve">, s protidrsnimi trakovi, z lepljenjem na izravnano podlago, vključno s stičenjem. </t>
    </r>
  </si>
  <si>
    <t>IV.    KLJUČAVNIČARSKA DELA</t>
  </si>
  <si>
    <r>
      <t xml:space="preserve">dobava in montaža sloja </t>
    </r>
    <r>
      <rPr>
        <b/>
        <sz val="10"/>
        <rFont val="Verdana"/>
        <family val="2"/>
      </rPr>
      <t>toplotne izolacije</t>
    </r>
    <r>
      <rPr>
        <sz val="10"/>
        <rFont val="Verdana"/>
        <family val="2"/>
      </rPr>
      <t xml:space="preserve"> iz plošč steklene volne (npr. Ursa TEP), debeline 15cm, pritrjene na spodnjo stran ab plošče nad garažo.</t>
    </r>
  </si>
  <si>
    <t xml:space="preserve">c) dobava in postavitev rezervoarja prostornine 7500 litrov, izdelanega iz polimernih materialov </t>
  </si>
  <si>
    <t>f) jašek za dežno rešetko, prereza 50 cm, globine do 50 cm</t>
  </si>
  <si>
    <t>e) izkop jarka, prereza 80x150cm, za kanalizacijsko cev in jašek črpališča</t>
  </si>
  <si>
    <t>f) dobava in montaža jaška črpališča iz GPR fi 80cm</t>
  </si>
  <si>
    <t>g) dobava in montaža strojne opreme črpališča, kompletno s črpalko, lovilnim košem pred vtočno cevjo, elektro kontrolno omaro in zračnikom, lociranim na zelenici ob zahodnem delu črpališča.</t>
  </si>
  <si>
    <t>h) dobava in postavitev cevi tlačne kanalizacije. Predvidena cev PEHD fi 50mm, na betonski posteljici, delno obbetonirani ter obsipani s peskom min. 15cm nad temenom</t>
  </si>
  <si>
    <t>i) zasip jarka z drobljencem 0/32mm, s komprimiranjem do 100Mpa Ev2, v slojih po 30cm, do planuma zgornjega ustroja</t>
  </si>
  <si>
    <r>
      <t xml:space="preserve">j) izdelava nove </t>
    </r>
    <r>
      <rPr>
        <b/>
        <sz val="10"/>
        <rFont val="Verdana"/>
        <family val="2"/>
      </rPr>
      <t>asfaltne površine</t>
    </r>
    <r>
      <rPr>
        <sz val="10"/>
        <rFont val="Verdana"/>
        <family val="2"/>
      </rPr>
      <t>, sestavljene iz nosilne plasti bitumenskega betona, AC 22 surf B 50/70 A3, v debelini 7 cm ter iz obrabne plasti bitumenskega betona, AC 11 surf B 50/70 A3, v debelini 4 cm.</t>
    </r>
  </si>
  <si>
    <r>
      <t xml:space="preserve">Dobava in nanos vodoodbojne </t>
    </r>
    <r>
      <rPr>
        <b/>
        <sz val="10"/>
        <rFont val="Verdana"/>
        <family val="2"/>
      </rPr>
      <t>zaščite fasadnega podzidka</t>
    </r>
    <r>
      <rPr>
        <sz val="10"/>
        <rFont val="Verdana"/>
        <family val="2"/>
      </rPr>
      <t xml:space="preserve"> iz industrijsko pripravljene zmesi drobljenega marmorja in pisanega peska, granulacije 1,5-3mm, v pasu višine 50cm,  z vsemi pomožinmi deli in prenosi.</t>
    </r>
  </si>
  <si>
    <r>
      <t xml:space="preserve">Obloga temena ograjnega zidu teras, z dobavo in lepljenjem </t>
    </r>
    <r>
      <rPr>
        <b/>
        <sz val="10"/>
        <rFont val="Verdana"/>
        <family val="2"/>
      </rPr>
      <t>plošč naravnega kamna</t>
    </r>
    <r>
      <rPr>
        <sz val="10"/>
        <rFont val="Verdana"/>
        <family val="2"/>
      </rPr>
      <t>, debeline 30mm, širine 20cm, z obojestranskim odkapnim robom, z vsemi pomožinmi deli in prenosi.</t>
    </r>
  </si>
  <si>
    <r>
      <t xml:space="preserve">Dobava in polaganje </t>
    </r>
    <r>
      <rPr>
        <b/>
        <sz val="10"/>
        <rFont val="Verdana"/>
        <family val="2"/>
      </rPr>
      <t>talne gres keramike</t>
    </r>
    <r>
      <rPr>
        <sz val="10"/>
        <rFont val="Verdana"/>
        <family val="2"/>
      </rPr>
      <t>, velikosti 20x20 cm, z lepljenjem na izravnano podlago, vključno s stičenjem.Cena keramike: do 20 EUR/m2. Smer polaganja ortogonalno.</t>
    </r>
  </si>
  <si>
    <r>
      <t xml:space="preserve">Dobava in polaganje </t>
    </r>
    <r>
      <rPr>
        <b/>
        <sz val="10"/>
        <rFont val="Verdana"/>
        <family val="2"/>
      </rPr>
      <t>stenske gres keramike</t>
    </r>
    <r>
      <rPr>
        <sz val="10"/>
        <rFont val="Verdana"/>
        <family val="2"/>
      </rPr>
      <t>, velikosti 20x20 cm, z lepljenjem na izravnano podlago, vključno s stičenjem. Cena keramike: do 20 EUR/m2. Smer polaganja ortogonalno.</t>
    </r>
  </si>
  <si>
    <r>
      <t xml:space="preserve">Dobava in montaža </t>
    </r>
    <r>
      <rPr>
        <b/>
        <sz val="10"/>
        <rFont val="Verdana"/>
        <family val="2"/>
      </rPr>
      <t>veterne pregrade s svetlobnimi elementi</t>
    </r>
    <r>
      <rPr>
        <sz val="10"/>
        <rFont val="Verdana"/>
        <family val="2"/>
      </rPr>
      <t>, na severni, bočni strani nadstreška, iz panelov, debeline 10cm, z vsemi pomožnimi deli in prenosi.</t>
    </r>
  </si>
  <si>
    <r>
      <t xml:space="preserve">Dobava in montaža sloja </t>
    </r>
    <r>
      <rPr>
        <b/>
        <sz val="10"/>
        <rFont val="Verdana"/>
        <family val="2"/>
      </rPr>
      <t>paroprepustne folije</t>
    </r>
    <r>
      <rPr>
        <sz val="10"/>
        <rFont val="Verdana"/>
        <family val="2"/>
      </rPr>
      <t xml:space="preserve"> na podeskano površino strešine.</t>
    </r>
  </si>
  <si>
    <r>
      <t xml:space="preserve">Dobava in montaža </t>
    </r>
    <r>
      <rPr>
        <b/>
        <sz val="10"/>
        <rFont val="Verdana"/>
        <family val="2"/>
      </rPr>
      <t>kovinske dvižne zapornice</t>
    </r>
    <r>
      <rPr>
        <sz val="10"/>
        <rFont val="Verdana"/>
        <family val="2"/>
      </rPr>
      <t>, kompletno z vso pripadajočo opremo.</t>
    </r>
  </si>
  <si>
    <r>
      <t xml:space="preserve">Dobava in montaža </t>
    </r>
    <r>
      <rPr>
        <b/>
        <sz val="10"/>
        <rFont val="Verdana"/>
        <family val="2"/>
      </rPr>
      <t>kovinskih zastavnih drogov</t>
    </r>
    <r>
      <rPr>
        <sz val="10"/>
        <rFont val="Verdana"/>
        <family val="2"/>
      </rPr>
      <t>, kompletno z vso pripadajočo opremo.</t>
    </r>
  </si>
  <si>
    <r>
      <t xml:space="preserve">Izdelava, dobava in montaža primarne </t>
    </r>
    <r>
      <rPr>
        <b/>
        <sz val="10"/>
        <rFont val="Verdana"/>
        <family val="2"/>
      </rPr>
      <t>nosilne konstrukcije nadstreška</t>
    </r>
    <r>
      <rPr>
        <sz val="10"/>
        <rFont val="Verdana"/>
        <family val="2"/>
      </rPr>
      <t xml:space="preserve"> iz HEB 200 jeklenih profilov, protikorozijsko zaščitenih in finalno prepleskanih z dvoslojnim premazom</t>
    </r>
    <r>
      <rPr>
        <sz val="10"/>
        <rFont val="Verdana"/>
        <family val="2"/>
      </rPr>
      <t>, z vsem potrebnim veznim materialom ter vsemi pomožnimi deli in prenosi.</t>
    </r>
  </si>
  <si>
    <r>
      <t xml:space="preserve">Dobava in montaža </t>
    </r>
    <r>
      <rPr>
        <b/>
        <sz val="10"/>
        <rFont val="Verdana"/>
        <family val="2"/>
      </rPr>
      <t>kritine nadstreška</t>
    </r>
    <r>
      <rPr>
        <sz val="10"/>
        <rFont val="Verdana"/>
        <family val="2"/>
      </rPr>
      <t>, iz pocinkane valovite pločevine (npr. Coverib), z vsemi pomožnimi deli in prenosi.</t>
    </r>
  </si>
  <si>
    <r>
      <t xml:space="preserve">Dobava in montaža </t>
    </r>
    <r>
      <rPr>
        <b/>
        <sz val="10"/>
        <rFont val="Verdana"/>
        <family val="2"/>
      </rPr>
      <t>antenskega droga</t>
    </r>
    <r>
      <rPr>
        <sz val="10"/>
        <rFont val="Verdana"/>
        <family val="2"/>
      </rPr>
      <t>, fi 140mm, višine 400cm, sidranega v fasadni zid, z vsemi pomožnimi deli in prenosi.</t>
    </r>
  </si>
  <si>
    <r>
      <t>Izvedba toplotnega ovoja stavbe</t>
    </r>
    <r>
      <rPr>
        <b/>
        <sz val="10"/>
        <rFont val="Verdana"/>
        <family val="2"/>
      </rPr>
      <t xml:space="preserve"> s fasadnimi ploščami iz ekspandiranega polistirena EPS</t>
    </r>
    <r>
      <rPr>
        <sz val="10"/>
        <rFont val="Verdana"/>
        <family val="2"/>
      </rPr>
      <t>, razred odziva na ogenj E po SIST EN 13501-1, toplotna prevodnost  λ</t>
    </r>
    <r>
      <rPr>
        <vertAlign val="subscript"/>
        <sz val="10"/>
        <rFont val="Verdana"/>
        <family val="2"/>
      </rPr>
      <t xml:space="preserve">d </t>
    </r>
    <r>
      <rPr>
        <sz val="10"/>
        <rFont val="Verdana"/>
        <family val="2"/>
      </rPr>
      <t xml:space="preserve">= 0,0320 W/mK,  npr. </t>
    </r>
    <r>
      <rPr>
        <b/>
        <sz val="10"/>
        <rFont val="Verdana"/>
        <family val="2"/>
      </rPr>
      <t>Weber therm freestyle EPS-F</t>
    </r>
    <r>
      <rPr>
        <sz val="10"/>
        <rFont val="Verdana"/>
        <family val="2"/>
      </rPr>
      <t xml:space="preserve">, debelina izolacijske plošče </t>
    </r>
    <r>
      <rPr>
        <b/>
        <sz val="10"/>
        <rFont val="Verdana"/>
        <family val="2"/>
      </rPr>
      <t>10 cm.</t>
    </r>
    <r>
      <rPr>
        <sz val="10"/>
        <rFont val="Verdana"/>
        <family val="2"/>
      </rPr>
      <t xml:space="preserve"> Pred pričetkom del je potrebno preveriti kvaliteto in ravnost podlage ter izvesti vsa pripravljalna dela.</t>
    </r>
  </si>
  <si>
    <r>
      <t xml:space="preserve">Dobava in postavitev </t>
    </r>
    <r>
      <rPr>
        <b/>
        <sz val="10"/>
        <rFont val="Verdana"/>
        <family val="2"/>
      </rPr>
      <t>oken in balkonskih vrat</t>
    </r>
    <r>
      <rPr>
        <sz val="10"/>
        <rFont val="Verdana"/>
        <family val="2"/>
      </rPr>
      <t xml:space="preserve">, vgrajenih po standardu RAL montaže, v liniji z nosilno konstrukcijo. Izdelava iz Alu prašno barvanih profilov, s prekinjenim toplotnim mostom, z vsem potrebnim okovjem. </t>
    </r>
  </si>
  <si>
    <r>
      <t xml:space="preserve">Dobava in postavitev </t>
    </r>
    <r>
      <rPr>
        <b/>
        <sz val="10"/>
        <rFont val="Verdana"/>
        <family val="2"/>
      </rPr>
      <t>zunanjih, dvokrilnih polken, z gibljivimi lamelami</t>
    </r>
    <r>
      <rPr>
        <sz val="10"/>
        <rFont val="Verdana"/>
        <family val="2"/>
      </rPr>
      <t>, iz Alu prašno barvanih profilov.</t>
    </r>
  </si>
  <si>
    <r>
      <t xml:space="preserve">Dobava in postavitev </t>
    </r>
    <r>
      <rPr>
        <b/>
        <sz val="10"/>
        <rFont val="Verdana"/>
        <family val="2"/>
      </rPr>
      <t>vhodnih vrat</t>
    </r>
    <r>
      <rPr>
        <sz val="10"/>
        <rFont val="Verdana"/>
        <family val="2"/>
      </rPr>
      <t xml:space="preserve"> iz Alu prašno barvanih profilov, s prekinjenim toplotnim mostom, z vsem pripadajočim okovjem in ključavnico. Izdelava po risbi projektanta.</t>
    </r>
  </si>
  <si>
    <r>
      <t xml:space="preserve">Dobava in postavitev </t>
    </r>
    <r>
      <rPr>
        <b/>
        <sz val="10"/>
        <rFont val="Verdana"/>
        <family val="2"/>
      </rPr>
      <t>notranjih sobnih vrat</t>
    </r>
    <r>
      <rPr>
        <sz val="10"/>
        <rFont val="Verdana"/>
        <family val="2"/>
      </rPr>
      <t xml:space="preserve"> iz Alu profilov, s kovinskim podbojem, kljuko in ključavnico. </t>
    </r>
  </si>
  <si>
    <r>
      <t xml:space="preserve">a) vrata </t>
    </r>
    <r>
      <rPr>
        <b/>
        <sz val="10"/>
        <rFont val="Verdana"/>
        <family val="2"/>
      </rPr>
      <t>V1</t>
    </r>
    <r>
      <rPr>
        <sz val="10"/>
        <rFont val="Verdana"/>
        <family val="2"/>
      </rPr>
      <t xml:space="preserve"> velikosti 300x300cm</t>
    </r>
  </si>
  <si>
    <r>
      <t xml:space="preserve">b) vrata </t>
    </r>
    <r>
      <rPr>
        <b/>
        <sz val="10"/>
        <rFont val="Verdana"/>
        <family val="2"/>
      </rPr>
      <t>V2</t>
    </r>
    <r>
      <rPr>
        <sz val="10"/>
        <rFont val="Verdana"/>
        <family val="2"/>
      </rPr>
      <t xml:space="preserve"> velikosti 260x220cm</t>
    </r>
  </si>
  <si>
    <r>
      <t xml:space="preserve">c) vrata </t>
    </r>
    <r>
      <rPr>
        <b/>
        <sz val="10"/>
        <rFont val="Verdana"/>
        <family val="2"/>
      </rPr>
      <t>V7</t>
    </r>
    <r>
      <rPr>
        <sz val="10"/>
        <rFont val="Verdana"/>
        <family val="2"/>
      </rPr>
      <t xml:space="preserve">, dim. 91x205cm  </t>
    </r>
  </si>
  <si>
    <r>
      <t xml:space="preserve">a) vrata </t>
    </r>
    <r>
      <rPr>
        <b/>
        <sz val="10"/>
        <rFont val="Verdana"/>
        <family val="2"/>
      </rPr>
      <t>V3</t>
    </r>
    <r>
      <rPr>
        <sz val="10"/>
        <rFont val="Verdana"/>
        <family val="2"/>
      </rPr>
      <t xml:space="preserve"> velikosti 150x230cm, s stransko obsvetlobo  </t>
    </r>
  </si>
  <si>
    <r>
      <t xml:space="preserve">a) dvokrilno okno </t>
    </r>
    <r>
      <rPr>
        <b/>
        <sz val="10"/>
        <rFont val="Verdana"/>
        <family val="2"/>
      </rPr>
      <t>O1</t>
    </r>
    <r>
      <rPr>
        <sz val="10"/>
        <rFont val="Verdana"/>
        <family val="2"/>
      </rPr>
      <t xml:space="preserve">, dim. 120x140cm  </t>
    </r>
  </si>
  <si>
    <r>
      <t xml:space="preserve">b) dvokrilno okno </t>
    </r>
    <r>
      <rPr>
        <b/>
        <sz val="10"/>
        <rFont val="Verdana"/>
        <family val="2"/>
      </rPr>
      <t>O2</t>
    </r>
    <r>
      <rPr>
        <sz val="10"/>
        <rFont val="Verdana"/>
        <family val="2"/>
      </rPr>
      <t xml:space="preserve">, dim. 100x140cm  </t>
    </r>
  </si>
  <si>
    <r>
      <t xml:space="preserve">c) dvokrilno okno </t>
    </r>
    <r>
      <rPr>
        <b/>
        <sz val="10"/>
        <rFont val="Verdana"/>
        <family val="2"/>
      </rPr>
      <t>O3</t>
    </r>
    <r>
      <rPr>
        <sz val="10"/>
        <rFont val="Verdana"/>
        <family val="2"/>
      </rPr>
      <t xml:space="preserve">, dim. 150x150cm  </t>
    </r>
  </si>
  <si>
    <r>
      <t xml:space="preserve">d) enokrilno okno </t>
    </r>
    <r>
      <rPr>
        <b/>
        <sz val="10"/>
        <rFont val="Verdana"/>
        <family val="2"/>
      </rPr>
      <t>O4</t>
    </r>
    <r>
      <rPr>
        <sz val="10"/>
        <rFont val="Verdana"/>
        <family val="2"/>
      </rPr>
      <t xml:space="preserve">, dim.  80x90cm  </t>
    </r>
  </si>
  <si>
    <r>
      <t xml:space="preserve">c) vrata </t>
    </r>
    <r>
      <rPr>
        <b/>
        <sz val="10"/>
        <rFont val="Verdana"/>
        <family val="2"/>
      </rPr>
      <t>V5</t>
    </r>
    <r>
      <rPr>
        <sz val="10"/>
        <rFont val="Verdana"/>
        <family val="2"/>
      </rPr>
      <t xml:space="preserve">, velikosti 100x230 cm </t>
    </r>
  </si>
  <si>
    <r>
      <t xml:space="preserve">e) dvokrilna polkna za balkonska vrata </t>
    </r>
    <r>
      <rPr>
        <b/>
        <sz val="10"/>
        <rFont val="Verdana"/>
        <family val="2"/>
      </rPr>
      <t>V5a</t>
    </r>
    <r>
      <rPr>
        <sz val="10"/>
        <rFont val="Verdana"/>
        <family val="2"/>
      </rPr>
      <t xml:space="preserve"> 120x230cm  </t>
    </r>
  </si>
  <si>
    <r>
      <t xml:space="preserve">Zazidava </t>
    </r>
    <r>
      <rPr>
        <b/>
        <sz val="10"/>
        <rFont val="Verdana"/>
        <family val="2"/>
      </rPr>
      <t>prebojev nosilnih zidov</t>
    </r>
    <r>
      <rPr>
        <sz val="10"/>
        <rFont val="Verdana"/>
        <family val="2"/>
      </rPr>
      <t>, velikosti 15x15 cm, z uporabo kosov opeke in apneno cementne malte.</t>
    </r>
  </si>
  <si>
    <r>
      <t xml:space="preserve">Rušenje </t>
    </r>
    <r>
      <rPr>
        <b/>
        <sz val="10"/>
        <color indexed="8"/>
        <rFont val="Verdana"/>
        <family val="2"/>
      </rPr>
      <t>obstoječega fasadnega ometa</t>
    </r>
    <r>
      <rPr>
        <sz val="10"/>
        <color indexed="8"/>
        <rFont val="Verdana"/>
        <family val="2"/>
      </rPr>
      <t>, iz praskanega teranova ometa, debeline 2-3 cm cca 30 % fasadne površine</t>
    </r>
  </si>
  <si>
    <r>
      <t xml:space="preserve">Rušenje </t>
    </r>
    <r>
      <rPr>
        <b/>
        <sz val="10"/>
        <color indexed="8"/>
        <rFont val="Verdana"/>
        <family val="2"/>
      </rPr>
      <t xml:space="preserve">betonskega tlaka v poglobljenem delu stikališča, </t>
    </r>
    <r>
      <rPr>
        <sz val="10"/>
        <color indexed="8"/>
        <rFont val="Verdana"/>
        <family val="2"/>
      </rPr>
      <t>v debelini 15 cm, s prenosom ruševin do gradbiščne deponije.</t>
    </r>
  </si>
  <si>
    <r>
      <t xml:space="preserve">Izdelava, dobava in montaža </t>
    </r>
    <r>
      <rPr>
        <b/>
        <sz val="10"/>
        <rFont val="Verdana"/>
        <family val="2"/>
      </rPr>
      <t>sekundarne konstrukcije strehe nadstreška</t>
    </r>
    <r>
      <rPr>
        <sz val="10"/>
        <rFont val="Verdana"/>
        <family val="2"/>
      </rPr>
      <t xml:space="preserve"> iz IPE 140 jeklenih profilov in podkonstrukcije iz HOP80/40/3 protikorozijsko zaščitenih in finalno prepleskanih z dvoslojnim premazom, z vsem potrebnim veznim materialom ter vsemi pomožnimi deli in prenosi.</t>
    </r>
  </si>
  <si>
    <r>
      <t xml:space="preserve">f) dvokrilna balkonska vrata </t>
    </r>
    <r>
      <rPr>
        <b/>
        <sz val="10"/>
        <rFont val="Verdana"/>
        <family val="2"/>
      </rPr>
      <t>V5a</t>
    </r>
    <r>
      <rPr>
        <sz val="10"/>
        <rFont val="Verdana"/>
        <family val="2"/>
      </rPr>
      <t xml:space="preserve"> 120x230cm  </t>
    </r>
  </si>
  <si>
    <r>
      <t xml:space="preserve">e) dvokrilno okno </t>
    </r>
    <r>
      <rPr>
        <b/>
        <sz val="10"/>
        <rFont val="Verdana"/>
        <family val="2"/>
      </rPr>
      <t>O5</t>
    </r>
    <r>
      <rPr>
        <sz val="10"/>
        <rFont val="Verdana"/>
        <family val="2"/>
      </rPr>
      <t xml:space="preserve">, dim.  100x120cm  </t>
    </r>
  </si>
  <si>
    <r>
      <t>Dobava in montaža notranjih</t>
    </r>
    <r>
      <rPr>
        <b/>
        <sz val="10"/>
        <rFont val="Verdana"/>
        <family val="2"/>
      </rPr>
      <t xml:space="preserve"> okenskih polic</t>
    </r>
    <r>
      <rPr>
        <sz val="10"/>
        <rFont val="Verdana"/>
        <family val="2"/>
      </rPr>
      <t xml:space="preserve"> iz poliranega kamna, širine 25cm, dolžine do 150cm, z vsemi pomožnimi deli.</t>
    </r>
  </si>
  <si>
    <t>a) pod novim nadstreškom</t>
  </si>
  <si>
    <t>Sekanje dreves s premerom debla nad 10 cm z odsekavanjem vej in razrezom ter odvozom na ustrezno deponijo ter predaja pooblaščenemu prevzemniku</t>
  </si>
  <si>
    <t>Dobava in posejanje travnega semena in sejanje trave. V ceni je zajeto tudi zalivanje vzdrževanje in dognojevanje travne ruše do predaje objekta ter vsa dodatna in zaščitna dela.</t>
  </si>
  <si>
    <t>m2</t>
  </si>
  <si>
    <r>
      <t xml:space="preserve">b) vrata </t>
    </r>
    <r>
      <rPr>
        <b/>
        <sz val="10"/>
        <rFont val="Verdana"/>
        <family val="2"/>
      </rPr>
      <t>V4</t>
    </r>
    <r>
      <rPr>
        <sz val="10"/>
        <rFont val="Verdana"/>
        <family val="2"/>
      </rPr>
      <t>, velikosti 100x210 cm , s prezračevalno rešetko ali spodrezana (samo vrata v klet)</t>
    </r>
  </si>
  <si>
    <r>
      <t xml:space="preserve">b) vrata z nadsvetlobo </t>
    </r>
    <r>
      <rPr>
        <b/>
        <sz val="10"/>
        <rFont val="Verdana"/>
        <family val="2"/>
      </rPr>
      <t>V6</t>
    </r>
    <r>
      <rPr>
        <sz val="10"/>
        <rFont val="Verdana"/>
        <family val="2"/>
      </rPr>
      <t xml:space="preserve">, dim 91x205+50cm, s prezračevalno rešetko ali spodrezano </t>
    </r>
  </si>
  <si>
    <r>
      <t xml:space="preserve">d) vrata </t>
    </r>
    <r>
      <rPr>
        <b/>
        <sz val="10"/>
        <rFont val="Verdana"/>
        <family val="2"/>
      </rPr>
      <t>V8</t>
    </r>
    <r>
      <rPr>
        <sz val="10"/>
        <rFont val="Verdana"/>
        <family val="2"/>
      </rPr>
      <t xml:space="preserve">, dim. 71x205cm , s prezračevalno rešetko ali spodrezano </t>
    </r>
  </si>
  <si>
    <t>Ograditev oboda gradbišča z jeklenimi palicami na razmaku 200 cm in montažo zaščitne gradbiščne ograje. Ograja ostane v uporabi ves čas gradnje.</t>
  </si>
  <si>
    <r>
      <t xml:space="preserve">Dolbljenje </t>
    </r>
    <r>
      <rPr>
        <b/>
        <sz val="10"/>
        <rFont val="Verdana"/>
        <family val="2"/>
      </rPr>
      <t>utorov v betonskih zidovih</t>
    </r>
    <r>
      <rPr>
        <sz val="10"/>
        <rFont val="Verdana"/>
        <family val="2"/>
      </rPr>
      <t>, za nove konstrukcije in speljavo instalacijskih vodov.</t>
    </r>
  </si>
  <si>
    <t>Nadzorništvo Piran - dozidava in rekonstrukcija</t>
  </si>
  <si>
    <t>Erjavčeva ul. 22, 5000 Nova Gorica</t>
  </si>
  <si>
    <t>Elektro Primorska d.d.</t>
  </si>
  <si>
    <t>ponudnik:</t>
  </si>
  <si>
    <t>C.     STROJNE INSTALACIJE IN OPREMA</t>
  </si>
  <si>
    <t>I.      VODOVODNA INSTALACIJA</t>
  </si>
  <si>
    <t>II.     OGREVANJE IN HLAJENJE</t>
  </si>
  <si>
    <t>III.    PREZRAČEVANJE</t>
  </si>
  <si>
    <t>SKUPAJ STROJNE INSTALACIJE:</t>
  </si>
  <si>
    <t>D.     ELEKTROINSTALACIJSKA DELA</t>
  </si>
  <si>
    <t>SKUPAJ ELEKTROINSTALACIJSKA DELA:</t>
  </si>
  <si>
    <t>SKUPAJ VSA DELA (BREZ DDV):</t>
  </si>
  <si>
    <t>Št. poz.</t>
  </si>
  <si>
    <t>Opis dela</t>
  </si>
  <si>
    <t>Enota</t>
  </si>
  <si>
    <t>Količina</t>
  </si>
  <si>
    <t>Cena na enoto (€)</t>
  </si>
  <si>
    <t>Cena (€)</t>
  </si>
  <si>
    <t>ZEMELJSKA DELA SKUPAJ:</t>
  </si>
  <si>
    <t>KANALIZACIJA SKUPAJ:</t>
  </si>
  <si>
    <t>BETONSKA DELA SKUPAJ:</t>
  </si>
  <si>
    <t>a) rebrasta armatura, prereza do 12 mm</t>
  </si>
  <si>
    <t>b) rebrasta armatura, prereza nad 12 mm</t>
  </si>
  <si>
    <t>c) armaturne mreže</t>
  </si>
  <si>
    <t>TESARSKA DELA SKUPAJ:</t>
  </si>
  <si>
    <t>ZIDARSKA DELA SKUPAJ:</t>
  </si>
  <si>
    <t>FASADERSKA DELA SKUPAJ:</t>
  </si>
  <si>
    <t>VII.  FASADERSKA DELA</t>
  </si>
  <si>
    <t>SUHOMONTAŽNA DELA SKUPAJ:</t>
  </si>
  <si>
    <t>KROVSKA IN KLEPARSKA DELA :</t>
  </si>
  <si>
    <t>KROVSKA IN KLEPARSKA DELA SKUPAJ:</t>
  </si>
  <si>
    <t>E.     NEPREDVIDENA DELA</t>
  </si>
  <si>
    <t>SKUPAJ NEPREDVIDENA DELA:</t>
  </si>
  <si>
    <t>POPUST:</t>
  </si>
  <si>
    <t>SKUPAJ VSA DELA s POPUSTOM:</t>
  </si>
  <si>
    <t>B/I.</t>
  </si>
  <si>
    <t>B/II.</t>
  </si>
  <si>
    <t>B/III.</t>
  </si>
  <si>
    <t>B/IV.</t>
  </si>
  <si>
    <t>B/V.</t>
  </si>
  <si>
    <t>B/VI.</t>
  </si>
  <si>
    <t>B/VII.</t>
  </si>
  <si>
    <t>A/I.</t>
  </si>
  <si>
    <t>A/II.</t>
  </si>
  <si>
    <t>A/III.</t>
  </si>
  <si>
    <t>A/IV.</t>
  </si>
  <si>
    <t>A/V.</t>
  </si>
  <si>
    <t>A/VI.</t>
  </si>
  <si>
    <t>A/VII.</t>
  </si>
  <si>
    <t>KERAMIČARSKA DELA SKUPAJ:</t>
  </si>
  <si>
    <t>KLJUČAVNIČARSKA DELA SKUPAJ:</t>
  </si>
  <si>
    <t>STAVBNO POHIŠTVO SKUPAJ:</t>
  </si>
  <si>
    <t>TLAKARSKA DELA SKUPAJ:</t>
  </si>
  <si>
    <t>SLIKOPLESKARSKA DELA SKUPAJ:</t>
  </si>
  <si>
    <t>VODOVODNA INSTALACIJA</t>
  </si>
  <si>
    <t>1.0.</t>
  </si>
  <si>
    <t>VODOVODNI PRIKLJUČEK</t>
  </si>
  <si>
    <r>
      <rPr>
        <b/>
        <sz val="10"/>
        <rFont val="Calibri"/>
        <family val="2"/>
      </rPr>
      <t xml:space="preserve">Polietilenska (alkaten) vodovodna cev </t>
    </r>
    <r>
      <rPr>
        <sz val="10"/>
        <rFont val="Calibri"/>
        <family val="2"/>
      </rPr>
      <t xml:space="preserve">vključno s fitingi, spojnimi kosi, tesnilnim in pritrdilnim materialom </t>
    </r>
  </si>
  <si>
    <t xml:space="preserve">PEHD d20/10 (DN 15) </t>
  </si>
  <si>
    <t>m</t>
  </si>
  <si>
    <t xml:space="preserve">PEHD d32/10 (DN 25) </t>
  </si>
  <si>
    <t>PEHD 75 (zaščitna cev za DN 20)</t>
  </si>
  <si>
    <r>
      <t>Dobava  in montaža gumi</t>
    </r>
    <r>
      <rPr>
        <sz val="10"/>
        <rFont val="Calibri"/>
        <family val="2"/>
      </rPr>
      <t xml:space="preserve"> tesnila za zaščitno cev d75/d32</t>
    </r>
  </si>
  <si>
    <t>- d75/d20</t>
  </si>
  <si>
    <t>kom</t>
  </si>
  <si>
    <t>- d75/d32</t>
  </si>
  <si>
    <r>
      <t xml:space="preserve">Dobava  in montaža prehodnega kosa </t>
    </r>
    <r>
      <rPr>
        <sz val="10"/>
        <rFont val="Calibri"/>
        <family val="2"/>
      </rPr>
      <t xml:space="preserve">z navojno spojko za PE cev, komplet s spojnim, tesnilnim in pritrdilnim materialom </t>
    </r>
  </si>
  <si>
    <t>- PE d20/ DN 15</t>
  </si>
  <si>
    <t>- PE d32/ DN 25</t>
  </si>
  <si>
    <t>1.1.</t>
  </si>
  <si>
    <t>FEKALNA KANALIZACIJA</t>
  </si>
  <si>
    <r>
      <rPr>
        <b/>
        <sz val="10"/>
        <rFont val="Calibri"/>
        <family val="2"/>
      </rPr>
      <t>PP ali PE odtočna cev za fekalno kanalizacijo</t>
    </r>
    <r>
      <rPr>
        <sz val="10"/>
        <rFont val="Calibri"/>
        <family val="2"/>
      </rPr>
      <t xml:space="preserve"> vodene vertikalno ali horizontalno v objektu komplet s fazoni in spojnim materialom.</t>
    </r>
  </si>
  <si>
    <t>d 32 (kondenz)</t>
  </si>
  <si>
    <t xml:space="preserve">d 50        </t>
  </si>
  <si>
    <t xml:space="preserve">d 110        </t>
  </si>
  <si>
    <r>
      <rPr>
        <b/>
        <sz val="10"/>
        <rFont val="Calibri"/>
        <family val="2"/>
      </rPr>
      <t xml:space="preserve">Strešna kapa </t>
    </r>
    <r>
      <rPr>
        <sz val="10"/>
        <rFont val="Calibri"/>
        <family val="2"/>
      </rPr>
      <t>skupaj z obrobo za oddušno cev</t>
    </r>
  </si>
  <si>
    <t>d 110</t>
  </si>
  <si>
    <t>Talni PE ali PP nepretočni sifon/talni odtok, horizontalni, 4 oglati (1 iztok)</t>
  </si>
  <si>
    <t>-</t>
  </si>
  <si>
    <t>Horizontalni talni odtok DN40/50 s smradno zaporo PRIMUS, 121x121mm KLICK-KLACK/115x115mm</t>
  </si>
  <si>
    <t>Izolacijska garnitura z bitumensko manšeto d 400mm</t>
  </si>
  <si>
    <t>Ustreza proizvod HL  tip S6</t>
  </si>
  <si>
    <t>1.2.</t>
  </si>
  <si>
    <t>NOTRANJA VODOVODNA INSTALACIJA</t>
  </si>
  <si>
    <t>Umivalnik sestoječ iz (sanitarije):</t>
  </si>
  <si>
    <t>dveh regulacijskih kotnih ventilov DN 15/10 z rozetama in veznima cevkama</t>
  </si>
  <si>
    <t>dveh enojnih PF baterijskih priključkov za Alumplast cevi 14/18-1/2’’ za montažo na nosilno ploščo</t>
  </si>
  <si>
    <t>nosilne plošče za pritrditev dveh baterijskih priključkov</t>
  </si>
  <si>
    <t>vključno ves tesnilni in pritrdilni material</t>
  </si>
  <si>
    <t>Samo montaža naslednjih komponent:</t>
  </si>
  <si>
    <t>kromiranega odtočnega ventila DN 32 z zapiralom</t>
  </si>
  <si>
    <t>kromiranega medeninastega okroglega sifona DN 32 z obvezno cevjo in rozeto</t>
  </si>
  <si>
    <t>umivalnika iz bele sanitarne keramike vel. 610X500mm</t>
  </si>
  <si>
    <t>kromirane  stoječe enoročne mešalne baterije DN 15</t>
  </si>
  <si>
    <t>Umivalnik - izlivno korito sestoječ iz  (garderoba):</t>
  </si>
  <si>
    <t>enodelne PVC odtočne garniture DN 40</t>
  </si>
  <si>
    <t>PVC sifona DN 40/50 okrogle oblike z obvezno cevjo in rozeto</t>
  </si>
  <si>
    <t>kromiranega odtočnega ventila DN 32 s čepom na verižici in držalom</t>
  </si>
  <si>
    <t>umivalnika - korita vel. 1000X600mm</t>
  </si>
  <si>
    <t>Konzolno stranišče sestoječe iz:</t>
  </si>
  <si>
    <t>enojnega PF baterijskega priključka za Alumplast cevi 14/18-1/2’’ za montažo na nosilno ploščo</t>
  </si>
  <si>
    <t>nosilne plošče za pritrditev enega baterijskega priključka</t>
  </si>
  <si>
    <t>podometnega izplakovalnega kotlička Kombifix Sigma 12 (UP320) proizvod Geberit z regulacijskim ventilom DN 15/10, fazonskim kosom (kolenom) za odtok in aktivirno tipko</t>
  </si>
  <si>
    <t>konzolna školjka iz bele sanitarne keramike z zadnjim  iztokom DN 100</t>
  </si>
  <si>
    <t>sedežne deske</t>
  </si>
  <si>
    <t>Armatura za enodelno pomivalno korito sestoječa iz (čajna kuhinja):</t>
  </si>
  <si>
    <t>dveh regulacijskih ventilov DN 15 z rozetama in veznima cevkama</t>
  </si>
  <si>
    <t xml:space="preserve">nosilne plošče za pritrditev dveh baterijskih priključkov </t>
  </si>
  <si>
    <t>kromirane medeninaste stoječe enoročne mešalne baterije DN 15 s premičnim izpustom</t>
  </si>
  <si>
    <t>Kromiran iztočni ventil DN 15 mm, sestoječ iz:</t>
  </si>
  <si>
    <t>en regulacijski ventilv DN 15 z rozeto</t>
  </si>
  <si>
    <t>enim enojnim PF baterijskim priključkom za Alumplast cev 14/18-1/2’’ za montažo na nosilno ploščo</t>
  </si>
  <si>
    <t>Pisoar sestavljen iz:</t>
  </si>
  <si>
    <t>seta za elektronsko splakovanje, komplet s kotnim regulacijskim ventilom DN15, EM ventilom 230V, elektronske enote izplakovalnega ventila, infrardečim oddajnikom in sprejemnikom</t>
  </si>
  <si>
    <t>podometnega (skritega) sifona dim. 50 mm</t>
  </si>
  <si>
    <t>pisoarne školjke iz bele sanitarne keramike</t>
  </si>
  <si>
    <t>Pršna kad sestoječa iz :</t>
  </si>
  <si>
    <r>
      <rPr>
        <sz val="10"/>
        <rFont val="Calibri"/>
        <family val="2"/>
      </rPr>
      <t>pravokotne pršne kadi iz bele sanitarne keramike dim 1250x800 mm</t>
    </r>
    <r>
      <rPr>
        <sz val="10"/>
        <rFont val="Helvetica"/>
        <family val="2"/>
      </rPr>
      <t>, komplet z odtočnim ventilom s sifonom, hidroizolacijsko manšeto in pokrivno rešetko po izboru investitorja</t>
    </r>
  </si>
  <si>
    <t>zidne vgradne enoročne mešalne baterije vključno z držalom, cevjo in ročko</t>
  </si>
  <si>
    <t>stropne fiksne pršne glave</t>
  </si>
  <si>
    <r>
      <t xml:space="preserve">Bojler za sanitarno vodo, </t>
    </r>
    <r>
      <rPr>
        <sz val="10"/>
        <rFont val="Calibri"/>
        <family val="2"/>
      </rPr>
      <t xml:space="preserve">za namestitev horizontalno na steno, z el. grelnikom moči 2,0 kW, </t>
    </r>
    <r>
      <rPr>
        <b/>
        <sz val="10"/>
        <rFont val="Calibri"/>
        <family val="2"/>
      </rPr>
      <t>volumna V=80 l</t>
    </r>
    <r>
      <rPr>
        <sz val="10"/>
        <rFont val="Calibri"/>
        <family val="2"/>
      </rPr>
      <t>. Bojler ima prigrajen delovni in nastavitveni termostat, komplet z varnostnim ventilom, tesnilnim in pritrdilnim materialom.</t>
    </r>
  </si>
  <si>
    <r>
      <t xml:space="preserve">Bojler za sanitarno vodo, </t>
    </r>
    <r>
      <rPr>
        <sz val="10"/>
        <rFont val="Calibri"/>
        <family val="2"/>
      </rPr>
      <t xml:space="preserve">za namestitev pod pultom v čajni kuhinji, z el. grelnikom moči 2,0 kW, </t>
    </r>
    <r>
      <rPr>
        <b/>
        <sz val="10"/>
        <rFont val="Calibri"/>
        <family val="2"/>
      </rPr>
      <t>volumna V=10 l</t>
    </r>
    <r>
      <rPr>
        <sz val="10"/>
        <rFont val="Calibri"/>
        <family val="2"/>
      </rPr>
      <t>. Bojler ima prigrajen delovni in nastavitveni termostat, komplet z varnostnim ventilom, tesnilnim in pritrdilnim materialom.</t>
    </r>
  </si>
  <si>
    <r>
      <rPr>
        <b/>
        <sz val="10"/>
        <rFont val="Calibri"/>
        <family val="2"/>
      </rPr>
      <t xml:space="preserve">Difuzijsko tesna večplastna cev </t>
    </r>
    <r>
      <rPr>
        <sz val="10"/>
        <rFont val="Calibri"/>
        <family val="2"/>
      </rPr>
      <t>(sestavljena iz: PE-RT - vezni sloj - vzdolžno prekrivno varjen aluminij - vezni sloj - PE-RT)</t>
    </r>
    <r>
      <rPr>
        <b/>
        <sz val="10"/>
        <rFont val="Calibri"/>
        <family val="2"/>
      </rPr>
      <t xml:space="preserve"> z zunanjim zaščitnim ovojem, izolirana, dobavljiva v kolutu ali palicah </t>
    </r>
    <r>
      <rPr>
        <sz val="10"/>
        <rFont val="Calibri"/>
        <family val="2"/>
      </rPr>
      <t>primerna za kletne razvode, dvižne vode in priključne razvode pri vodovodu. Normalno vnetljivo, klasifi kacija materiala B2 skladno s standardom DIN 4102.</t>
    </r>
  </si>
  <si>
    <t>Maksimalna temperatura: 95°C,</t>
  </si>
  <si>
    <t xml:space="preserve">maksimalni trajni obratovalni tlak: 10 barov pri trajni obratovalni temperaturi 70°C, </t>
  </si>
  <si>
    <t xml:space="preserve">testirana odpornost proti pretrganju: 50 let, </t>
  </si>
  <si>
    <t>varnostni faktor 1,5,</t>
  </si>
  <si>
    <t>kplet fazoni, spojnim, tesnilnim in pritrdilnim materialom in končnimi elementi za priključitev sanitarnih elementov.</t>
  </si>
  <si>
    <t xml:space="preserve">Ustreza proizvod UPONOR, tip MLCP </t>
  </si>
  <si>
    <t>debelina toplotne izolacije 13mm</t>
  </si>
  <si>
    <t>DN 15 (d 20×2,25) - HV (hladna voda)</t>
  </si>
  <si>
    <t>DN 20 (d 25×2,5) - HV (hladna voda)</t>
  </si>
  <si>
    <t>DN 25 (d 32×3,0) - HV (hladna voda)</t>
  </si>
  <si>
    <t>debelina toplotne izolacije 19mm</t>
  </si>
  <si>
    <t>DN 15 (d 20×2,25) - TV (topla voda)</t>
  </si>
  <si>
    <t>DN 20 (d 25×2,5) - TV (topla voda)</t>
  </si>
  <si>
    <t>1.3.</t>
  </si>
  <si>
    <t>OSTALO</t>
  </si>
  <si>
    <r>
      <t>Čiščenje in izpiranje</t>
    </r>
    <r>
      <rPr>
        <sz val="10"/>
        <rFont val="Calibri"/>
        <family val="2"/>
      </rPr>
      <t xml:space="preserve"> vodovodne instalacije, izvedba dezinfekcije in bakteriološke analize ter pridobitev ustreznega potrdila.</t>
    </r>
  </si>
  <si>
    <r>
      <t>Tlačni preizkus vodovodne instalacije</t>
    </r>
    <r>
      <rPr>
        <sz val="10"/>
        <rFont val="Calibri"/>
        <family val="2"/>
      </rPr>
      <t xml:space="preserve"> po PSIST prEN 805 in navodilih proizvajalca cevi.</t>
    </r>
  </si>
  <si>
    <r>
      <t>Preizkus odtočne instalacije</t>
    </r>
    <r>
      <rPr>
        <sz val="10"/>
        <rFont val="Calibri"/>
        <family val="2"/>
      </rPr>
      <t xml:space="preserve"> na tesnost.</t>
    </r>
  </si>
  <si>
    <t>SKUPAJ VODOVODNA INSTALACIJA:</t>
  </si>
  <si>
    <t>OGREVANJE IN HLAJENJE</t>
  </si>
  <si>
    <r>
      <rPr>
        <b/>
        <sz val="10"/>
        <color indexed="8"/>
        <rFont val="Calibri"/>
        <family val="2"/>
      </rPr>
      <t>Zunanja enota klimatskega sistema</t>
    </r>
    <r>
      <rPr>
        <sz val="10"/>
        <color indexed="8"/>
        <rFont val="Calibri"/>
        <family val="2"/>
      </rPr>
      <t xml:space="preserve"> v split izvedbi z inverter kompresorjem, uparjalnikom ter zračno hlajenim kondenzatorjem. Stroj je kompletne izvedbe z vso interno cevno in elektro instalacijo, varnostno ter funkcijsko mikroprocesorsko avtomatiko - vključno z instrumenti za nadzor in kontrolo delovanja. Naprava je namenjena za zunanjo postavitev.</t>
    </r>
  </si>
  <si>
    <t>TEHNIČNI PODATKI:</t>
  </si>
  <si>
    <t>Nazivna moč: hlajenje: 3.5 (1.1 ~ 3.8) kW // gretje: 4.0 (1.3 ~ 4.6) kW</t>
  </si>
  <si>
    <t>Energetski razred: SEER: 7.2 - A++ // SCOP: 4.4 - A+</t>
  </si>
  <si>
    <t>Električna priključna moč: hlajenje 1,080 kW // gretje 1.030 kW</t>
  </si>
  <si>
    <t>Električni priključek: 230V/1F/50Hz // 8,5A</t>
  </si>
  <si>
    <t>Priporočena varovalka: 10A</t>
  </si>
  <si>
    <t>Nivo hrupa (SPL): hlajenje: 49 dB(A) - gretje: 50 dB(A)</t>
  </si>
  <si>
    <t>Nivo hrupa (PWL): 62 dB(A)</t>
  </si>
  <si>
    <t>Dimenzije (V x Š x G): 550 x 800 x 285 mm</t>
  </si>
  <si>
    <t>Teža: 31 kg</t>
  </si>
  <si>
    <t>Medij: R410A</t>
  </si>
  <si>
    <t>Dimenzija priključne instalacije: Cu 6.35/9.52 mm</t>
  </si>
  <si>
    <t>Max. dolžinska / max. višinska razlika: 20 / 12 m</t>
  </si>
  <si>
    <t>Območje delovanja: hlajenje od -10°C do 46°C, gretje od -15° do 24°C</t>
  </si>
  <si>
    <t>Dobaviti skupaj s pritrdilnim materialom za montažo na fasado objekta (vključno s konzolnim nosilcem za montažo na steno), priključitvijo na električno in signalno omrežje vključno s kabli in potrebnim elektro materialom in poizkusnim zagonom s strani pooblaščenega serviserja.</t>
  </si>
  <si>
    <t>Ustreza proizvod Mitsubishi Electric, model MUZ-SF35VE ali drugi enakovredni.</t>
  </si>
  <si>
    <r>
      <rPr>
        <b/>
        <sz val="10"/>
        <color indexed="8"/>
        <rFont val="Calibri"/>
        <family val="2"/>
      </rPr>
      <t>Zunanja enota klimatskega sistema</t>
    </r>
    <r>
      <rPr>
        <sz val="10"/>
        <color indexed="8"/>
        <rFont val="Calibri"/>
        <family val="2"/>
      </rPr>
      <t xml:space="preserve"> v split izvedbi z inverter kompresorjem, uparjalnikom ter zračno hlajenim kondenzatorjem. Stroj je kompletne izvedbe z vso interno cevno in elektro instalacijo, varnostno ter funkcijsko mikroprocesorsko avtomatiko - vključno z instrumenti za nadzor in kontrolo delovanja. Naprava je namenjena za zunanjo postavitev. Omogoča priklop do največ treh notranjih enot Mitsubishi Electric.</t>
    </r>
  </si>
  <si>
    <t>Nazivna moč: hlajenje: 5.4 kW // gretje: 7.0 kW</t>
  </si>
  <si>
    <t>Energetski razred: SEER: 5.8 - A+ // SCOP: 3.9 - A</t>
  </si>
  <si>
    <t>Električna priključna moč: hlajenje 1.39 kW // gretje 1.59 kW</t>
  </si>
  <si>
    <t>Električni priključek: 230V/1F/50Hz // 25A</t>
  </si>
  <si>
    <t>Pretok zraka: hlajenje: 38,9 m3/min // gretje: 39,6 m3/min</t>
  </si>
  <si>
    <t>Nivo hrupa (SPL): hlajenje: 50 dB(A) - gretje: 53 dB(A)</t>
  </si>
  <si>
    <t>Nivo hrupa (PWL): 64 dB(A)</t>
  </si>
  <si>
    <t>Dimenzije (V x Š x G): 710 x 840 x 330 mm</t>
  </si>
  <si>
    <t>Teža: 57 kg</t>
  </si>
  <si>
    <t>Dimenzija priključne instalacije: 3 × Cu 6.35/9.52 mm</t>
  </si>
  <si>
    <t>Max. dolžinska / max. višinska razlika: 50(25) / 15(10) m</t>
  </si>
  <si>
    <t>Območje delovanja: hlajenje od -10°C do + 46°C, gretje od -15° do + 24°C</t>
  </si>
  <si>
    <t>Dobaviti skupaj s pritrdilnim materialom za montažo na fasado objekta (vključno z konzolnim nosilcem za montažo na steno), priključitvijo na električno in signalno omrežje vključno s kabli in potrebnim elektro materialom in poizkusnim zagonom s strani pooblaščenega serviserja.</t>
  </si>
  <si>
    <t>Ustreza proizvod Mitsubishi Electric, model MXZ-3E54VA ali drugi enakovredni.</t>
  </si>
  <si>
    <r>
      <rPr>
        <b/>
        <sz val="10"/>
        <color indexed="8"/>
        <rFont val="Calibri"/>
        <family val="2"/>
      </rPr>
      <t>Notranja stenska enota</t>
    </r>
    <r>
      <rPr>
        <sz val="10"/>
        <color indexed="8"/>
        <rFont val="Calibri"/>
        <family val="2"/>
      </rPr>
      <t xml:space="preserve"> standardne oblike v beli barvi z anti-alergijskim filtrom in priloženim IR upravljalnikom s tedenskim časovnikom</t>
    </r>
  </si>
  <si>
    <t>- petstopenjski ventilator</t>
  </si>
  <si>
    <t>- motorizirane lamele za usmeritev zraka</t>
  </si>
  <si>
    <t>- zračni filter</t>
  </si>
  <si>
    <t>- termostat za odčitavanje dejanske temperature v prostoru</t>
  </si>
  <si>
    <t>- popolna elektronska regulacija s pomočjo IR upravljalnika s tedenskim časovnikom</t>
  </si>
  <si>
    <t>Nazivna moč: hlajenje: 1.7 (0.9 ~ 2.7) kW // gretje: 1.7 (0.9 ~ 3.1) kW</t>
  </si>
  <si>
    <t>Pretok zraka: hlajenje: 3.5-3.9-4.6-5.5-6.4 m3/min // gretje: 3.7-4.4-5.0-6.0-6.8 m3/min</t>
  </si>
  <si>
    <t>Nivo hrupa (SPL): hlajenje: 21-26-30-35-40 dB(A) // gretje: 21-26-30-35-40 dB(A)</t>
  </si>
  <si>
    <t>Električni priključek: 230V/1F/50Hz iz zunanje enote</t>
  </si>
  <si>
    <t>Dimenzije (V x Š x G): 250 × 760 × 168 mm</t>
  </si>
  <si>
    <t>Teža: 7.7 kg</t>
  </si>
  <si>
    <t>Dobaviti skupaj s pritrdilnim materialom za montažo na steno, priključitvijo na električno in signalno omrežje vključno s kabli in potrebnim elektro materialom in poizkusnim zagonom s strani pooblaščenega serviserja.</t>
  </si>
  <si>
    <t>Ustreza proizvod Mitsubishi Electric, model MSZ-SF15VA ali drugi enakovredni.</t>
  </si>
  <si>
    <r>
      <rPr>
        <b/>
        <sz val="10"/>
        <color indexed="8"/>
        <rFont val="Calibri"/>
        <family val="2"/>
      </rPr>
      <t>Notranja stenska enota</t>
    </r>
    <r>
      <rPr>
        <sz val="10"/>
        <color indexed="8"/>
        <rFont val="Calibri"/>
        <family val="2"/>
      </rPr>
      <t xml:space="preserve"> standardne oblike v beli barvi z nano platinum filtrom in priloženim IR upravljalnikom s tedenskim časovnikom</t>
    </r>
  </si>
  <si>
    <t>- popolna elektronska regulacija s pomočjo priloženega IR upravljalnika s tedenskim časovnikom</t>
  </si>
  <si>
    <t>Pretok zraka: hlajenje: 3.2-4.1-5.6-7.2-9.1 m3/min // gretje: 3.0-4.1-6.7-8.3-11 m3/min</t>
  </si>
  <si>
    <t>Nivo hrupa (SPL): hlajenje: 19-24-30-36-42 dB(A) // gretje: 19-24-34-40-46 dB(A)</t>
  </si>
  <si>
    <t>Nivo hrupa (PWL): 57 dB(A)</t>
  </si>
  <si>
    <t>Dimenzije (V x Š x G): 299 × 798 × 195 mm</t>
  </si>
  <si>
    <t>Teža: 10 kg</t>
  </si>
  <si>
    <t>Ustreza proizvod Mitsubishi Electric, model MSZ-SF35VE3 ali drugi enakovredni.</t>
  </si>
  <si>
    <r>
      <rPr>
        <b/>
        <sz val="10"/>
        <color indexed="8"/>
        <rFont val="Calibri"/>
        <family val="2"/>
      </rPr>
      <t>Notranja parapetna enota</t>
    </r>
    <r>
      <rPr>
        <sz val="10"/>
        <color indexed="8"/>
        <rFont val="Calibri"/>
        <family val="2"/>
      </rPr>
      <t xml:space="preserve"> elegantne design oblike z dvo-področnim izpihom zraka, z anti-alergijskim filtrom in priloženim IR upravljalnikom s tedenskim časovnikom</t>
    </r>
  </si>
  <si>
    <t>- avtomatičen preklop med hlajenjem in ogrevanjem</t>
  </si>
  <si>
    <t>- avtomatičen vklop naprave po izgubi električne energije</t>
  </si>
  <si>
    <t>- motorizirane lamele za dvo-področno usmerjanje zraka glede na funkcijo delovanja</t>
  </si>
  <si>
    <t>- anti-alergijski filter</t>
  </si>
  <si>
    <t>- nano platinum filter</t>
  </si>
  <si>
    <t>- tedenski časovnik</t>
  </si>
  <si>
    <t>- možen priklop vmesnika za MELCLOUD WiFi nadzor</t>
  </si>
  <si>
    <t>Nazivna moč: hlajenje: 2.5 (0.5 ~ 3.4) kW // gretje: 3.4 (1.2 ~ 4.6) kW</t>
  </si>
  <si>
    <t>Pretok zraka: hlajenje: 3.9-4.9-5.9-7.1-8.2 m3/min // gretje: 3.9-5.1-6.2-7.7-9.7 m3/min</t>
  </si>
  <si>
    <t>Nivo hrupa (SPL): hlajenje: 20-25-30-35-39 dB(A) // gretje: 19-25-30-35-41 dB(A)</t>
  </si>
  <si>
    <t>Nivo hrupa (PWL): 49 dB(A)</t>
  </si>
  <si>
    <t>Dimenzije (V x Š x G): 600 x 750 x 215 mm</t>
  </si>
  <si>
    <t>Teža: 15 kg</t>
  </si>
  <si>
    <t>Ustreza proizvod Mitsubishi Electric, model MFZ-KJ25VE ali drugi enakovredni.</t>
  </si>
  <si>
    <r>
      <t xml:space="preserve">Bakrene cevi, </t>
    </r>
    <r>
      <rPr>
        <sz val="10"/>
        <rFont val="Calibri"/>
        <family val="2"/>
      </rPr>
      <t xml:space="preserve">predizolirane z Armaflex AC 9 s fazonskimi kosi, z materialom za lotanje, s tesnilnim in obešalnim materialom, z dodatkom za razrez, po VDI 2035, DIN 18380                                                                      </t>
    </r>
  </si>
  <si>
    <t xml:space="preserve"> </t>
  </si>
  <si>
    <t xml:space="preserve">Cu 6,35                    </t>
  </si>
  <si>
    <t>Cu 9,52</t>
  </si>
  <si>
    <t>Polnjenje sistemov</t>
  </si>
  <si>
    <t>- vakuumiranje sistema</t>
  </si>
  <si>
    <t>- polnjenje sistema z medijem R410A</t>
  </si>
  <si>
    <t>SKUPAJ OGREVANJE IN HLAJENJE:</t>
  </si>
  <si>
    <t>PREZRAČEVANJE</t>
  </si>
  <si>
    <r>
      <rPr>
        <b/>
        <sz val="10"/>
        <rFont val="Calibri"/>
        <family val="2"/>
      </rPr>
      <t>Okrogli spiro kanali za odvod</t>
    </r>
    <r>
      <rPr>
        <sz val="10"/>
        <rFont val="Calibri"/>
        <family val="2"/>
      </rPr>
      <t xml:space="preserve"> zraka skupaj s fazonskimi kosi in spojnim ter pritrdilnim materialom</t>
    </r>
  </si>
  <si>
    <t xml:space="preserve">Ø100                  </t>
  </si>
  <si>
    <t xml:space="preserve">Ø125                   </t>
  </si>
  <si>
    <t xml:space="preserve">Ø160         </t>
  </si>
  <si>
    <t>Ø200</t>
  </si>
  <si>
    <r>
      <t xml:space="preserve">Kanalski ventilator primeren za odvod zraka. </t>
    </r>
    <r>
      <rPr>
        <sz val="10"/>
        <rFont val="Calibri"/>
        <family val="2"/>
      </rPr>
      <t>Ventilator se montira v klet, sestavljen je iz ohišja, nepovratne lopute,  komplet z elastičnimi priključki in pritrdilnim materialom, skupaj s priključitvijo na električno in signalno omrežje, komplet z regulatorjem hitrosti ventilatorja, za pogonske razmere:</t>
    </r>
  </si>
  <si>
    <t>U = 230V/50Hz/1</t>
  </si>
  <si>
    <t>Q = 300 m3/h</t>
  </si>
  <si>
    <t>dp = 380 Pa</t>
  </si>
  <si>
    <t>P=137 W</t>
  </si>
  <si>
    <t>Ustreza proizvod Systemair, tip K160 XL ali drugi enakovredni.</t>
  </si>
  <si>
    <r>
      <t xml:space="preserve">Kanalski ventilator primeren za odvod zraka. </t>
    </r>
    <r>
      <rPr>
        <sz val="10"/>
        <rFont val="Calibri"/>
        <family val="2"/>
      </rPr>
      <t>Ventilator se montira v garažo, sestavljen je iz ohišja, nepovratne lopute,  komplet z elastičnimi priključki in pritrdilnim materialom, skupaj s priključitvijo na električno in signalno omrežje, komplet z regulatorjem hitrosti ventilatorja, za pogonske razmere:</t>
    </r>
  </si>
  <si>
    <t>Q = 600 m3/h</t>
  </si>
  <si>
    <t>dp = 329 Pa</t>
  </si>
  <si>
    <t>P=203 W</t>
  </si>
  <si>
    <t>Ustreza proizvod Systemair, tip K200 L ali drugi enakovredni.</t>
  </si>
  <si>
    <r>
      <t>Aluminijaste prezračevalne rešetke</t>
    </r>
    <r>
      <rPr>
        <sz val="10"/>
        <rFont val="Helvetica"/>
        <family val="2"/>
      </rPr>
      <t xml:space="preserve"> za vgradnjo v vrata, komplet s priključno komoro, pritrdilnim in tesnilnim materialom, proizvod HIDRIA ali drugi ustrezni tip:</t>
    </r>
  </si>
  <si>
    <t>AR-4P 425X225</t>
  </si>
  <si>
    <t>AR-4P 525x325</t>
  </si>
  <si>
    <r>
      <t>Prezračevalni ventili</t>
    </r>
    <r>
      <rPr>
        <sz val="10"/>
        <rFont val="Calibri"/>
        <family val="2"/>
      </rPr>
      <t xml:space="preserve"> za vgradnjo v kanal vključno s pritrdilnim in tesnilnim materialom, proizvod HIDRIA (ali drugi ustrezni) tip:</t>
    </r>
  </si>
  <si>
    <t>PV-1/100  (80m3/h)</t>
  </si>
  <si>
    <t>PV-1/125  (100m3/h)</t>
  </si>
  <si>
    <r>
      <t xml:space="preserve">Zaključni element (kapa) </t>
    </r>
    <r>
      <rPr>
        <sz val="10"/>
        <rFont val="Calibri"/>
        <family val="2"/>
      </rPr>
      <t>za zaščito pred meteorno vodo in mrčesom, z vsem potrebnim pritrdilnim materialom</t>
    </r>
  </si>
  <si>
    <t xml:space="preserve">Ø125    </t>
  </si>
  <si>
    <t xml:space="preserve">Ø160        </t>
  </si>
  <si>
    <r>
      <rPr>
        <b/>
        <sz val="10"/>
        <rFont val="Calibri"/>
        <family val="2"/>
      </rPr>
      <t>Fasadna zaščitna rešetka</t>
    </r>
    <r>
      <rPr>
        <sz val="10"/>
        <rFont val="Calibri"/>
        <family val="2"/>
      </rPr>
      <t xml:space="preserve">, barvana, vključno s pritrdilnim in tesnilnim materialom. </t>
    </r>
  </si>
  <si>
    <t>Ø315</t>
  </si>
  <si>
    <r>
      <t xml:space="preserve">Fleksibilni zvočno izolacijski zračni kanali </t>
    </r>
    <r>
      <rPr>
        <sz val="10"/>
        <rFont val="Calibri"/>
        <family val="2"/>
      </rPr>
      <t>za dušenje zvoka min. 25 dB/m pri 250Hz, izdelani iz narebričene Al cevi in tkanine, skupaj s tesnilnim in pritrdilnim materialom (objemke).</t>
    </r>
  </si>
  <si>
    <t>Ustreza proizvod DEC, tip Sonodec 25</t>
  </si>
  <si>
    <t xml:space="preserve">Ø100mm (dolžine 1,0m)         </t>
  </si>
  <si>
    <t xml:space="preserve">Ø125mm (dolžine 1,0m)         </t>
  </si>
  <si>
    <r>
      <t>Regulacija,</t>
    </r>
    <r>
      <rPr>
        <sz val="10"/>
        <rFont val="Calibri"/>
        <family val="2"/>
      </rPr>
      <t xml:space="preserve"> meritve količin zraka in nastavitev prezračevalnih elementov in regulacijskih loput.</t>
    </r>
  </si>
  <si>
    <t>Navodila za obratovanje in vzdrževanje</t>
  </si>
  <si>
    <r>
      <t>Razne napisne tablice</t>
    </r>
    <r>
      <rPr>
        <sz val="10"/>
        <rFont val="Calibri"/>
        <family val="2"/>
      </rPr>
      <t xml:space="preserve"> za označevanje naprav in cevovodov.</t>
    </r>
  </si>
  <si>
    <t>SKUPAJ PREZRAČEVANJE:</t>
  </si>
  <si>
    <t>Vsi elementi vodovoda in vertikalne kanalizacije morajo biti izdelani strokovno in kvalitetno po detajlih in iz materiala kot je navedeno v opisu.</t>
  </si>
  <si>
    <t>Ves vgrajeni material mora po kvaliteti ustrezati veljavnim tehničnim predpisom in normam.</t>
  </si>
  <si>
    <t>Pred dobavo sanitarnih elementov in njihovo montažo je potrebno vse tipe sanitarnih elementov uskladiti z željami investitorja ali arhitekta in jih uskladiti s projektom notranje opreme.</t>
  </si>
  <si>
    <t>Vsa vgrajena oprema in instalacije na objektu je do prevzema s strani investitorja (pooblaščene osebe) v lasti izvajalca.</t>
  </si>
  <si>
    <t>Izvajalec je dolžan imeti znanja, ki so predpisano zahtevana v 77. členu ZGO-1 in tam opredeljena skozi obvezni delovodski in mojstrski izpit, iz česar izhaja, da je strokovno usposobljena oseba za posamezno vrsto inštalacije in pozna vse potrebne standardne detajle.</t>
  </si>
  <si>
    <t xml:space="preserve">Pred pričetkom del mora izvajalec del pripraviti in predati tehnične predloge ponujene strojne opreme v potrditev, ki zajemajo vse iz popisa zahtevane tehnične podatke, tovarniške risbe postavitve in dokazila s potrdili o ustreznosti. </t>
  </si>
  <si>
    <t xml:space="preserve">Pri tem morajo biti podani tehnični podatki in risbe povsem usklajeni z zahtevanim obsegom in se morajo povsem nanašati na natančno ponujeni tip in velikost ter ne samo na vrsto opreme (enostavne fotokopije iz generalnega kataloga proizvajalcev v namen potjevanja opreme niso sprejemljive). </t>
  </si>
  <si>
    <t xml:space="preserve">Nobeno naročilo ponujene opreme ne more biti sprovedeno, dokler ni s strani investitorja pooblaščen(e)ih oseb(e) izvedena preverba ustreznosti in ta tudi pisno potrjena. </t>
  </si>
  <si>
    <t xml:space="preserve">Dobava in postavitev opreme in sistemov se izvede po priloženi dokumentaciji, načrtih in tekstualnem delu, ki se dopolnijo s podrobnejšimi risbami posameznih izbranih dobaviteljev opreme. </t>
  </si>
  <si>
    <t xml:space="preserve">lzvajalec mora predvidena dela izvesti v zahtevani kvaliteti in lahko vgrajuje samo materiale in opremo, ki ima ustrezne ateste in certifikate (potrdila o skladnosti) ter je potrjena tudi s strani predstavnika investitorja. </t>
  </si>
  <si>
    <t xml:space="preserve">Prav tako se mora držati navodil proizvajalca opreme za postavitev te oprerne in sicer tako, da se po izvedbi zagonov pridobi dogovorjena garancija. </t>
  </si>
  <si>
    <t>Vgrajena oprema in material mora biti do dobave neuporabljena, nova in opremljena z zahtevano dokazno dokumentacijo.</t>
  </si>
  <si>
    <t xml:space="preserve">Izvajalec je dolžan izvesti preizkusni pogon posameznih sistemov po opravljeni izvedbi, tlačnemu preizkusu, dezinfekciji sitemov in in pisnem obvestilu investitorju, da je sistem pripravljen za preizkusni pogon. </t>
  </si>
  <si>
    <t xml:space="preserve">Preizkusni pogon se izvrši v sodelovanju z predstavniki tehničnih služb, poblaščenim serviserjem vgrajenih naprav, izvajalcem električnih napeljav, CNS in investitorjem po načinu, ki ga določa izvajalska pogodba (standard) oziroma jo predstavi investitor. </t>
  </si>
  <si>
    <t>V času preskusa mora sistem obratovati z predvidemini zahtevami glede pretoka in tlaka v omrežju sanitarne kot hidrantne vode.</t>
  </si>
  <si>
    <t>Sodelovanje vseh izvajalcev na validaciji funkcionalnem testiranju s sistemskimi integratorji.</t>
  </si>
  <si>
    <t xml:space="preserve">Podroben tehnični opis opreme in elementov z jasno navedenimi robnimi pogoji je podan v nadaljevanju. Negativna odstopanja od razpisanih tehničnih zmogljivosti, učinkovitosti in kakovosti strojne opreme, materiala in del niso sprejemljiva, saj se razpisane obravnavajo kot najmanjše potrebne.  </t>
  </si>
  <si>
    <t>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 Možno je ponuditi kvalitetno enakovredne ali boljše izdelke različnih proizvajalcev od navedenih. Posebno pozornost posvetiti gabaritom alternativno ponujene opreme.</t>
  </si>
  <si>
    <t>Popis je veljaven le v kombinaciji z vsemi grafičnimi prilogami, risbami, načrti, tehničnim poročilom, sestavami konstrukcij,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Ponudba mora vsebovati ves pritrdilni, vezni, spojni, tesnilni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instalacijskih del ter ostalega če tudi to ni neposredno navedeno popisu GOI del, a je kljub temu razvidno iz grafičnih prilog in ostalih prej naštetih sestavnih delov PGD in PZI projekta. 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 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</si>
  <si>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t>
  </si>
  <si>
    <t>Vse vrednosti instalacijskih del v ponudbi,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Skupna ponudbena vrednost mora vključevati vse stroške morebitnega sušenja in gretja objekta konstrukcij, tlakov ali estrihov.</t>
  </si>
  <si>
    <t xml:space="preserve">ENOTNA CENA MORA VSEBOVATI: </t>
  </si>
  <si>
    <t>vsa potrebna pripravljalna dela</t>
  </si>
  <si>
    <t>vse potrebne transporte, notranje in zunanje</t>
  </si>
  <si>
    <t xml:space="preserve">vse potrebno delo </t>
  </si>
  <si>
    <t>vsa potrebna pomožna sredstva za vgrajevanje na objektu kot so lestve, odri in podobno</t>
  </si>
  <si>
    <t>usklajevanje z osnovnim načrtom in posvetovanje s projektantom, nadzornikom, investitorjem, naročnikom</t>
  </si>
  <si>
    <t>terminsko usklajevanje del z ostalimi izvajalci na objektu</t>
  </si>
  <si>
    <t>čiščenje prostorov po končanih delih in odvoz odpadnega meteriala na stalno mestno deponijo</t>
  </si>
  <si>
    <t>plačilo komunalnega prispevka za stalno mestno deponijo odpadnega materiala</t>
  </si>
  <si>
    <t>izdelavo vseh potrebnih detajlov in dopolnih del, katera je potrebno izvesti za dokončanje posameznih del, tudi če potrebni detajli in niso podrobno navedeni in opisani v popisu del, in so ta dopolnila nujna za pravilno funkcioniranje posameznih sistemov in elementov objekta.</t>
  </si>
  <si>
    <t>merjenje na objektu</t>
  </si>
  <si>
    <t>skladiščenje materiala na gradbišču</t>
  </si>
  <si>
    <t>preizkušanje kvalitete za vse materiale, ki se vgrajujejo in dokazovanje kvalitete z atesti</t>
  </si>
  <si>
    <t>ves potrebni glavni, pomožni, pritrdilni, tesnilni in vezni material</t>
  </si>
  <si>
    <t>popravilo eventuelno povzročene škode ostalim izvajalcem na gradbišču</t>
  </si>
  <si>
    <t>vse potrebne zaščitne premaze</t>
  </si>
  <si>
    <t>merjenje na objektu, pred pričetkom izdelave posameznih elementov</t>
  </si>
  <si>
    <t>popravilo nekvalitetno izvedenih del oziroma zamenjava elementov</t>
  </si>
  <si>
    <t>izdelava tehnoloških risb za proizvodnjo s potrebnimi detajli</t>
  </si>
  <si>
    <t xml:space="preserve">izdelava in izrez odprtin za vgradnjo inštalacijskih in drugih elementov </t>
  </si>
  <si>
    <t>izdelava vseh izračunov vezanih na izdelavo elementov, potrebnih za doseganje predpisanih zahtev</t>
  </si>
  <si>
    <t xml:space="preserve">priprava podatkov za izdelavo PID dokumentacije </t>
  </si>
  <si>
    <t xml:space="preserve">izpiranje/izpihovanje cevovodov, meritve, uregulacija sistema, zagon, poskusno obratovanje </t>
  </si>
  <si>
    <t xml:space="preserve">tlačni preizkus vodovodne instalacije s hladnim vodnim tlakom 12 bar ali 1,5x maksimalnega tlaka, za vodovodno instalacijo, ki bo po preizkusu takoj prešla v uporabo, po standardu SIST EN 805 </t>
  </si>
  <si>
    <t xml:space="preserve">tlačni preizkus vodovodne instalacije z inertnim plinom, za vodovodno instalacijo, ki po preizkusu NE bo takoj prišla v uporabo </t>
  </si>
  <si>
    <t xml:space="preserve">dezinfekcija celotnega cevovoda z ustreznim sredstvom </t>
  </si>
  <si>
    <t>gradbena pomoč in nadzorovanje izdelave izkopa za polaganje novih zunanjih vodovodnih cevi, niveliranje dna jarka, zasipanje v plasteh, polaganje opozorilnega traku
(gradbena dela so zajeti v gradbenih delih in niso predmet tega projekta)</t>
  </si>
  <si>
    <t xml:space="preserve">prenos, spuščanje in polaganje vodovodnih cevi, fazonskih kosov in armatur za zunanji vodovod v pripravljen jarek, ter poravnavanje v vertikalni in horizontalni smeri </t>
  </si>
  <si>
    <t xml:space="preserve">deponija vodovodnih in kanaizacijskih cevi, sanitarnih elementov vključno z zavarovanjem materiala </t>
  </si>
  <si>
    <t>ustrezno izobraževanje vzdrževalcev objekta za manjša popravila oz. vzdrževanja vgrajenih senzorskih armature</t>
  </si>
  <si>
    <t>A.      JAKI TOK</t>
  </si>
  <si>
    <t>B.      SVETILKE</t>
  </si>
  <si>
    <t>C.      ŠIBKI TOK</t>
  </si>
  <si>
    <t xml:space="preserve">  C1.     STRUKTURIRANO UTP OŽIČENJE</t>
  </si>
  <si>
    <t xml:space="preserve">  C2.     VIDEOFONSKA NAPRAVA</t>
  </si>
  <si>
    <t xml:space="preserve">  C3.     PROTIVLOMNA ZAŠČITA</t>
  </si>
  <si>
    <t xml:space="preserve">  C4.     VIDEONADZOR</t>
  </si>
  <si>
    <t xml:space="preserve">  C5.     KONTROLA PRISTOPA</t>
  </si>
  <si>
    <t>D.      STRELOVODNA NAPRAVA</t>
  </si>
  <si>
    <t>SEZNAM MATERIALA Z MONTAŽO</t>
  </si>
  <si>
    <t>A. JAKI TOK</t>
  </si>
  <si>
    <t>Opis postavke</t>
  </si>
  <si>
    <t>Instalacijske cevi:</t>
  </si>
  <si>
    <t>RB 16 mm</t>
  </si>
  <si>
    <t>RB 23 mm</t>
  </si>
  <si>
    <t>RB 36 mm</t>
  </si>
  <si>
    <t>PN16 mm</t>
  </si>
  <si>
    <t>Plastični kanal 40x20mm</t>
  </si>
  <si>
    <t>Instalacijska polica:</t>
  </si>
  <si>
    <t>PK 100</t>
  </si>
  <si>
    <t>PK 200</t>
  </si>
  <si>
    <t>Kabli:</t>
  </si>
  <si>
    <t>NAYY_J 4x70 mm2</t>
  </si>
  <si>
    <t>NYY-J 4x16 mm2</t>
  </si>
  <si>
    <t>NYY-J 3x4 mm2</t>
  </si>
  <si>
    <t>NYM-J 5x1,5 mm2</t>
  </si>
  <si>
    <t>NYM-J 4x1,5 mm2</t>
  </si>
  <si>
    <t>NYM-J 3x1,5 mm2</t>
  </si>
  <si>
    <t>NYM-J 3x2,5 mm2</t>
  </si>
  <si>
    <t>NYM-J 5x2,5 mm2</t>
  </si>
  <si>
    <t>Vodniki:</t>
  </si>
  <si>
    <t>P/F-Y 6 mm2</t>
  </si>
  <si>
    <t>Doza  za direktni priklop</t>
  </si>
  <si>
    <t>Doza IP za izenačevanje potenciala</t>
  </si>
  <si>
    <t>Razvodna doza RK-IV</t>
  </si>
  <si>
    <t>Stikala, podometna, TEM Modul, barva po izbiri arh., komplet z dozo, nosilcem in okvirjem:</t>
  </si>
  <si>
    <t>enopolna 10A, 230V</t>
  </si>
  <si>
    <t>enopolna 16A, 230V</t>
  </si>
  <si>
    <t>izmenična 10A, 230V</t>
  </si>
  <si>
    <t>enopolna 1-0-2, 10A, 230V</t>
  </si>
  <si>
    <t>Stikala, nadometna, TEM:</t>
  </si>
  <si>
    <t>križna 10A, 230V</t>
  </si>
  <si>
    <t>IR senzor, 230V, relejni, 180st</t>
  </si>
  <si>
    <t>IR senzor, 230V, relejni, 360st</t>
  </si>
  <si>
    <t>Vtičnice, podometne TEM Modul, barva po izbiri arh., komplet z dozo, nosilcem in okvirjem:</t>
  </si>
  <si>
    <t>enofazne šuko 16A, 220V</t>
  </si>
  <si>
    <t>enofazne šuko 16A, 230V</t>
  </si>
  <si>
    <t>enofazne šuko 16A, 230V, dvojna</t>
  </si>
  <si>
    <t>enofazne šuko 16A, 230V, s pokrovom</t>
  </si>
  <si>
    <t>Vtičnice, nadometne TEM :</t>
  </si>
  <si>
    <t>trifazna euro 16A, 230/400V</t>
  </si>
  <si>
    <t>Kovinski parapetni kanal 123x55 mm, Elba</t>
  </si>
  <si>
    <t>Vtičnica za parapetni kanal z dozo:</t>
  </si>
  <si>
    <t>enofazne šuko 16A, 230V-dvojne</t>
  </si>
  <si>
    <t>Montaža in priklop svetilk, z drobnim materialom</t>
  </si>
  <si>
    <t>Priključno merilna omarica PMO, 
tipska RF omarica, za tri števce, z opremo:
1x direktni trifazni dvosmerni števec delovne energije z notranjo uro r.2 (IEC) ali A (MID), 
s PLC komunikacijskim vmesnikom,
kot je ZMXI320CPU1L1D3
230/400V, 5-85A, PLC
4x trifazni varov. ločilnik 160/3,z vložki 
3x prenapetostni odvodniki tip B2S
1x priklopni adapter, za napajalni kabel
1x Cu zbiralke L1L2L3
1x Cu zbiralka PEN
1x ključavnica EL-KP
priključne sponke, drobni material, komplet</t>
  </si>
  <si>
    <t>Razdelilnik RD, tipska podometna kovinska omarica, ustrezne velikosti, z opremo:
1 kos gl. stikalo FID 63/0,3A 4p S
39 kos instalacijski odklopnik 1p
1 kos instalacijski odklopnik 3p
1 kos KZS 16/0,03A
1 kos stikalo 25A, 1p
3 kos prenapetostni odvodnik tip C
drobni in vezni material, skupaj</t>
  </si>
  <si>
    <t>Razdelilnik RD-U, tipska podometna kovinska omarica, ustrezne velikosti, po eni stranici skladna razdelilniku RD, z opremo:
1 kos gl. stikalo 25A 2p 1-0-2
9 kos instalacijski odklopnik 1p
1 kos prenapetostni odvodnik tip C
drobni in vezni material, skupaj</t>
  </si>
  <si>
    <t>UPS, naprava za brezprekinitveno napajanje 
230V / 230V, 1,5 kVA, z avtonomijo 15 min z brezprekinitvenim by-pasom, Modbus, 
komplet</t>
  </si>
  <si>
    <t>Razni priklopi električnih naprav</t>
  </si>
  <si>
    <t>GIP zbiralka</t>
  </si>
  <si>
    <t>Razni spoji kovinskih mas, galvanske povezave s spojnim priborom, komplet</t>
  </si>
  <si>
    <t xml:space="preserve">Drobni in ostali material </t>
  </si>
  <si>
    <t xml:space="preserve">Manipulativni in transportni stroški </t>
  </si>
  <si>
    <t>B. SVETILKE</t>
  </si>
  <si>
    <t>skupaj</t>
  </si>
  <si>
    <t>Svetilke komplet s sijalkami in ostalim priborom:</t>
  </si>
  <si>
    <t>H1 - Stropna nadgradna svetilka, 3F Filippi 
        5712 3F Linda Inox 2x49 T5 HF</t>
  </si>
  <si>
    <t xml:space="preserve">H2 - Stropna vgradna svetilka, 3F Filippi 
        3900+A0195 3F Dodeca 220 2x18 CD HF
        2MG </t>
  </si>
  <si>
    <t>H3 - Stropna vgradna svetilka,  3F Filippi 
        3897+A0195 3F Dodeca 220 1x18 CD HF
        2MG</t>
  </si>
  <si>
    <t>H4 - Stenska svetilka sanitarje (umivalnik),
       LEDS-C4 05-4377-21-m1 WALL LIGHT,
       14W T5</t>
  </si>
  <si>
    <t xml:space="preserve">H5 - Stropna vgradna svetilka, 3F Filippi 
        21244 L 324x10 LED SP PMMA </t>
  </si>
  <si>
    <t xml:space="preserve">H6 - Stropna vgradna svetilka, 3F Filippi 
        21245 L 323x10 LED SP PMMA </t>
  </si>
  <si>
    <t>H7 - Stropna nadgradna svetilka
        3F Filippi 37864 3F Petra OP 300 1x26
        CD LD HF IP64</t>
  </si>
  <si>
    <t>H8 - Zunanja senska nadgradna svetilka, 
       1x26 W, IP65, po izbiri</t>
  </si>
  <si>
    <t>EM - Zasilna svetilka 11W, 1h, po izbiri</t>
  </si>
  <si>
    <t>SVETILKE SKUPAJ: €</t>
  </si>
  <si>
    <t>JAKI TOK SKUPAJ:  €</t>
  </si>
  <si>
    <t>C. ŠIBKI TOK</t>
  </si>
  <si>
    <t>C1. STRUKTURIRANO UTP OŽIČENJE</t>
  </si>
  <si>
    <t xml:space="preserve">Plastična rebrasta cev :                                         </t>
  </si>
  <si>
    <t xml:space="preserve">RB 16 mm         </t>
  </si>
  <si>
    <t xml:space="preserve">Plastična cev: </t>
  </si>
  <si>
    <t>PN 16 mm</t>
  </si>
  <si>
    <t>Instalacijska polica, s priborom:</t>
  </si>
  <si>
    <t>PK50</t>
  </si>
  <si>
    <t>PK100</t>
  </si>
  <si>
    <t>Vodnik:</t>
  </si>
  <si>
    <t>UTP, cat 6</t>
  </si>
  <si>
    <t>Vodnik tipa P/F-Y 6 mm2</t>
  </si>
  <si>
    <t>Podometna podatkovna vtičnica, RJ 45, 
UTP cat 6,  TEM Modul, barva po izbiri arh., komplet z dozo, nosilcem in okvirjem ter označbo</t>
  </si>
  <si>
    <t>Komunikacijska omara KO, 600x600x2000 mm</t>
  </si>
  <si>
    <t>s sledečo opremo:</t>
  </si>
  <si>
    <t>1 kos patch panel 24xRJ45, UTP cat 6,
     z priklopom UTP kablov</t>
  </si>
  <si>
    <t>10 kos vrvica RJ45/RJ45</t>
  </si>
  <si>
    <t>električni 6x šuko razdelilnik s prenapetostno</t>
  </si>
  <si>
    <t>zaščito tip III (D)</t>
  </si>
  <si>
    <t>komplet ranžiranje</t>
  </si>
  <si>
    <t>drobni material</t>
  </si>
  <si>
    <t>Podometna prehodna TK omarica, RF pločevina
dim 250x300x150mm</t>
  </si>
  <si>
    <t>Prostostoječa TK omarica, RF pločevina
dim 350x400x200mm</t>
  </si>
  <si>
    <t>Meritve strukturiranega ožičenja in atesti.
(sistem mora biti zgrajen za prenosne hitrosti
10/100/1000 BASE-T (Gigabit Ethernet)</t>
  </si>
  <si>
    <t>Drobni in ostali material</t>
  </si>
  <si>
    <t>Manipulativni in transportni stroški</t>
  </si>
  <si>
    <t xml:space="preserve">C2. VIDEOFONSKA NAPRAVA </t>
  </si>
  <si>
    <t xml:space="preserve">Vodniki: </t>
  </si>
  <si>
    <t>(vgradijo se vodniki skladni z izbranim sistemom!)</t>
  </si>
  <si>
    <t>videofonski vodnik</t>
  </si>
  <si>
    <t>PP/L 2x1,5 mm</t>
  </si>
  <si>
    <t>Centrala videofonske naprave z napajalnikom,
nameščena v električnem razdelilnku, z Ethernet vmesnikom, komplet</t>
  </si>
  <si>
    <t>Zunanja videofonska enota
pred glavnim vhodom, tip izbere investitor,
komplet</t>
  </si>
  <si>
    <t>Električna ključavnica 12V, za vrata
glavnega vhoda</t>
  </si>
  <si>
    <t>Meritve, nastavitev ter preizkus, komplet</t>
  </si>
  <si>
    <t xml:space="preserve">C3. PROTIVLOMNA ZAŠČITA </t>
  </si>
  <si>
    <t>LiYY 6x0,75mm</t>
  </si>
  <si>
    <t>alarmni kabel 2x0,75mm+4x0,22 mm</t>
  </si>
  <si>
    <t>komunikacijski vodnik UTP cat6</t>
  </si>
  <si>
    <t>Protivlomna alarmna centrala, z telefonskim 
pozivnikom z ustreznim protokolom za center, z Ethernet vmesnikom, z napajalnikom, GSM modul, 
16 alarmnih vho, 3 izh. (2 el. in  1 rele)
komplet</t>
  </si>
  <si>
    <t>Akumulator 12V/7Ah</t>
  </si>
  <si>
    <t>Napajalnik 12V DC, 1,5A  z ohišjem za baterijo</t>
  </si>
  <si>
    <t xml:space="preserve">Napajalnik omogoča brezprekinjeno napajanje </t>
  </si>
  <si>
    <t>za 2 uri.</t>
  </si>
  <si>
    <t xml:space="preserve">Kodirna tipkovnica, za upravljenje z </t>
  </si>
  <si>
    <t>centralo, LCD displey,osvetlitev tipk,</t>
  </si>
  <si>
    <t>BUS povezava</t>
  </si>
  <si>
    <t>Javljalnik, napajanje 12Vdc,</t>
  </si>
  <si>
    <t xml:space="preserve">dvojna tehnologija I.R. ter </t>
  </si>
  <si>
    <t>mikrovalovni na frekvenci 10,5Ghz, domet 15m,</t>
  </si>
  <si>
    <t>z nosilcem, nastavljiv 90° horizontalno/vertikalno</t>
  </si>
  <si>
    <t>Zunanja sirena, samonapajalna z bliskavico</t>
  </si>
  <si>
    <t>zaščita IP 43/IK 08, z lastno baterijo</t>
  </si>
  <si>
    <t>Notranja sirena n/o montaža,</t>
  </si>
  <si>
    <t>110dB/1m, 2770Hz,</t>
  </si>
  <si>
    <t>C4. VIDEONADZOR</t>
  </si>
  <si>
    <t>Kabel FTP cat 6</t>
  </si>
  <si>
    <t>DS-2CD 2632F-I IP kamera HIK 3 megapixel,
Bullet Outdor, 1/3" Progressive CMOS, ICR, 30, IR Range, 0,05 lux/F1.2 AGC on, 0lux with IR,
2048x1536, 12,5 fps, 1920x1080, 1280x720:
25fps, 2.8-12mm/F1.4 lens, 3D DNR, BLC,
DWDR, 12 Vdc/POE, Onvif,
z nosilcem za kamero</t>
  </si>
  <si>
    <t>Trdi disc 2TB</t>
  </si>
  <si>
    <t>LCD monitor 22"</t>
  </si>
  <si>
    <t>DS-7608NI-SE, IP snemalna naprava HiK 8-CH, do 5MP resolution recording, Max 8x IP kamer, izhod HDMI &amp; VGA do 1920x1080 resolucije, 2xSATA interface, 2x USB 2.0, 19" 1U ohišje, Onvif, podpira tudi Android, iPAD2 Iphone</t>
  </si>
  <si>
    <t>Patch panel FTP cat 6</t>
  </si>
  <si>
    <t>Netgear ProSafe M4100-D10-POE z nosilcem za rack montažo</t>
  </si>
  <si>
    <t>UPS 1000VA- 1100DJ smart Apollo</t>
  </si>
  <si>
    <t>Konfiguracija opreme, testiranje, spuščanje v pogon, primopredaja in šolanje, komplet</t>
  </si>
  <si>
    <t>C5. KONTROLA PRISTOPA</t>
  </si>
  <si>
    <t>Li(y)Cy 2x0,5+4x0,22mm2</t>
  </si>
  <si>
    <t>Tipka za odpiranje el. vrat, IP65</t>
  </si>
  <si>
    <t>Strežnik kontrole pristopa, podatkovna baza Oracle, 
aplikacijski strežnik Jboss, operacijski sistem Windows
server 2012 64 bit, procesor Intel Xeon E7, 
delovni pomnilnik 16GB, diskovno polje 5x 147GB, 
Hot plug, FC, RAID1+0, 2x Gigabit Ethernet, 
redundantni napajalnik, ali enakovredno, 
opcija: gostovanje</t>
  </si>
  <si>
    <t>Licence za 100 ID kartic, 5 uporabnikov, 3 lokacije, 
opcija: gostovanje</t>
  </si>
  <si>
    <t>ID kartica, personalizirana, z grafičnim potiskom, 
v zaščitnem PVC ovitku, DESFIRE EV1 13,56MHz 
in RO 125kHz</t>
  </si>
  <si>
    <t>Varnostni terminal kontrole pristopa, možnost priklopa do 4 vrat, komunikacija TCP-IP, napajanje 230Vac, vgrajen napajalnik 12Vdc, baterijsko napajanje LiFePo4, lokalni pomnilnik dogodkov, ustreza SIST EN 50133-1, 4 vtiči za SAM varnostne kartice, (razred 3, kategorija B), samostojno delovanje z bazo do 100.000 oseb / ID medijev, velik pomnilnik za bazo kartic, tabele in hranjenje dogodkov, kot npr. ČETRTA POT VT-500 ali enakovredno</t>
  </si>
  <si>
    <t>Dodatni napajalnik, 230Vac/12Vdc @ 2A</t>
  </si>
  <si>
    <t>Čitalec kartic, domet 6cm, komunikacija RS-485-4WX,
napajanje 12Vdc, poraba 150mA, 
protokol DESFIRE EV1 (13,56MHz) in RO (125kHz), 
po uveljavljenih kartičnih standardih ISO-14443 
in ISO-7816, strojno podprti simetricni kodirni 
algoritmi 3DES in AES, 
kot npr. ČETRTA POT ČM03/TPHL ali enakovredno</t>
  </si>
  <si>
    <t>Zunanje ohišje za čitalec kartic, 
zaščita pred vremenskimi vplivi</t>
  </si>
  <si>
    <t>Električna ključavnica, standardna, z mikrostikalom za 
zaznavanje stanja odprtosti vrat, napajanje 12Vdc, 
kot npr. eff 1705 RR ali enakovredno</t>
  </si>
  <si>
    <t>Brezžični sprejemnik za daljince 434 MHz, 
vklj. z anteno, čitalnikom, povezava protokol 4WX, 
24-bitna koda, v ohišju IP54, 
primerno za zunanjo montažo, komplet</t>
  </si>
  <si>
    <t>4-kanalni daljinc, 434 Mhz, z 24-bitno kodo, komplet</t>
  </si>
  <si>
    <t xml:space="preserve">KONTROLA PRISTOPA SKUPAJ: </t>
  </si>
  <si>
    <t>STRUKTURIRANO UTP OŽIČENJE SKUPAJ:</t>
  </si>
  <si>
    <t>VIDEOFONSKA NAPRAVA SKUPAJ:</t>
  </si>
  <si>
    <t>PROTIVLOMNA ZAŠČITA SKUPAJ:</t>
  </si>
  <si>
    <t xml:space="preserve">VIDEONADZOR SKUPAJ: </t>
  </si>
  <si>
    <t>Notranja videofonska enota, tip izbere investitor, s tipko za odpiranje vrat in dvotonskim pozivom, komplet</t>
  </si>
  <si>
    <t>D. STRELOVODNA NAPRAVA</t>
  </si>
  <si>
    <t>Fe/Zn valjanec 25x4 mm, za ozemljilo,</t>
  </si>
  <si>
    <t>položen v zemljo, in za odvodne vode do merilnih spojev</t>
  </si>
  <si>
    <t>Rf valjanec 30x3,5 mm, za prehod merilna omarica do ozemljila v zemlji</t>
  </si>
  <si>
    <t>Rf vodnik fi 8 mm za lovilne in odvodne vode položen na strešne nosilce in zidne nosilce</t>
  </si>
  <si>
    <t>Rf strešni slemenski nosilec</t>
  </si>
  <si>
    <t>Rf strešni nosilec</t>
  </si>
  <si>
    <t>Rf zidna držala</t>
  </si>
  <si>
    <t>Rf križne sponke</t>
  </si>
  <si>
    <t>RF sponka za pločevino</t>
  </si>
  <si>
    <t>Rf cevna objemka za odtočno cev</t>
  </si>
  <si>
    <t>Rf cevna objemka, razne</t>
  </si>
  <si>
    <t>Odtočna ploščica</t>
  </si>
  <si>
    <t>Izdelava spojev z vijačenjem</t>
  </si>
  <si>
    <t>STRELOVODNA NAPRAVA SKUPAJ:</t>
  </si>
  <si>
    <t>E.      GRADBENA DELA ZA ELEKTROINSTALACIJE</t>
  </si>
  <si>
    <t>E. GRADBENA DELA ZA ELEKTROINSTALACIJE</t>
  </si>
  <si>
    <t>Izkop kanala v zemlji IV.katg. dim. 0,40x0,80 m, niveliranje dna kanala, izdelava peščene podlage debeline 0,10 m, polaganje cevne kanalizacije s cevjo
2xSF fi 50, zasip cevi s slojem peska do 10 cm, 
zasip kanala z izkopanim materialom v sloju 30 cm, utrjevanje zasipa z nabijanjem, polaganje opozorilnega traku 30 cm pod vrhom izkopa, ureditev trase z odvozom odvečnega materiala</t>
  </si>
  <si>
    <t>Stigmafleks cev 2x 50 mm</t>
  </si>
  <si>
    <t xml:space="preserve">Izkop jame za izdelavo kabelskega 
jaška dim.fi 0,6x1,0 m v zemlji IV.katg.,
namestitev litoželeznega pokrova ,
izdelava uvodnih oken z ugraditvijo položenih PVC cevi
</t>
  </si>
  <si>
    <t xml:space="preserve">GRADBENA DELA ZA ELEKTROINSTALACIJE SKUPAJ: </t>
  </si>
  <si>
    <t>SPLOŠNI POGOJI ZA IZVEDBO STROJNIH INSTALACIJ IN VGRADNJO STROJNE OPREME:</t>
  </si>
  <si>
    <t>a) odstranjevanje asfaltne površine, debeline do 10cm</t>
  </si>
  <si>
    <t xml:space="preserve">c) odstranjevanje kovinskih vratnih kril za osebni dostop, širine 90cm, višine 150cm </t>
  </si>
  <si>
    <t>a) odstranjevanje kleparskih izdelkov (žlebovi, odtočne cevi, obrobe)</t>
  </si>
  <si>
    <t>- izdelavo vse dokumentacije za uspešno izvedbo tehničnega pregleda in pridobitev uporabnega dovoljenja</t>
  </si>
  <si>
    <t>I.     PRIPRAVLJALNA IN RUŠITVENA DELA</t>
  </si>
  <si>
    <t>PRIPRAVLJALNA IN RUŠITVENA DELA :</t>
  </si>
  <si>
    <t>- vsa dodatna dela, obračunana kot nepredvidena dela se izvedejo ko jih potrdi nadzorni organ</t>
  </si>
  <si>
    <t>Izdelava kompletne PID projektne dokumentacije v treh izvodih - VODILNA MAPA, NAČRT ARHITEKTURE, NAČRT STROJNIH INSTALACIJ, NAČRT ELEKTRO INSTALACIJ …</t>
  </si>
  <si>
    <t>PRIPRAVLJALNA IN RUŠITVENA DELA SKUPAJ:</t>
  </si>
  <si>
    <r>
      <t xml:space="preserve">Odstranjevanje </t>
    </r>
    <r>
      <rPr>
        <b/>
        <sz val="10"/>
        <rFont val="Verdana"/>
        <family val="2"/>
      </rPr>
      <t xml:space="preserve">sanitarnih elementov obstoječe kopalnice </t>
    </r>
    <r>
      <rPr>
        <sz val="10"/>
        <rFont val="Verdana"/>
        <family val="2"/>
      </rPr>
      <t>(umivalnik, WC školjka).</t>
    </r>
  </si>
  <si>
    <r>
      <t xml:space="preserve">Kompletno končno čiščenje gradbišča in objekta </t>
    </r>
    <r>
      <rPr>
        <sz val="10"/>
        <rFont val="Verdana"/>
        <family val="2"/>
      </rPr>
      <t>po končanih vseh</t>
    </r>
    <r>
      <rPr>
        <b/>
        <sz val="10"/>
        <rFont val="Verdana"/>
        <family val="2"/>
      </rPr>
      <t xml:space="preserve"> </t>
    </r>
    <r>
      <rPr>
        <sz val="10"/>
        <rFont val="Verdana"/>
        <family val="2"/>
      </rPr>
      <t xml:space="preserve">delih </t>
    </r>
  </si>
  <si>
    <t>Skladno z 68. členom ZJN-3 (Uradni list RS št. 91/15) v popisih oziroma specifikacijah del, kjer je navedba elementov, kot so blagovna znamka, patent, tip ali proizvajalec, dodajamo navedbo "ali enakovredno" oziroma se smatra, da je za takšne izdelke mogoče ponuditi enakovredne ali boljše alternative.</t>
  </si>
  <si>
    <t>Dela je  potrebno izvajati v skladu z veljavnimi tehničnimi predpisi in normativi za tovrstna dela, ter ob upoštevanju predpisov iz varstva pri delu.</t>
  </si>
  <si>
    <t>Tehnološke  risbe za proizvodnjo mora izvajalec del izdelati v skladu s projektno dokumentacijo, katero mora pregledati in s podpisom potrditi arhitekt.</t>
  </si>
  <si>
    <t>Vsa dodatna dela obračunana v postavki nepredvidena dela se izvedejo in plačajo po predhodni potrditvi nadzora.</t>
  </si>
  <si>
    <t>Ponudnik torej lahko ponudi tudi drugo blagovno znamko ali drug element od zahtevanega, vendar materialno, tehnološko, gradbeno-fizikalno in estetsko enakovredno, s tem, da mora njihovo uporabo in končni izbor pred vgradnjo obvezno pisno potrditi odgovorni projektant. Izvajalec mora za alternativni proizvod navesti proizvajalca in tip ponujenega elementa ter k ponudbi priložiti ustrezno dokumentacijo (prospekt, atest, certifikat ali podobno), iz katere bodo razvidne tehnične karakteristike in kakovost ponujenega elementa.</t>
  </si>
  <si>
    <t>V enotnih cenah so upoštevani naslednji elementi :</t>
  </si>
  <si>
    <t>a) MATERIAL</t>
  </si>
  <si>
    <t>V enotni ceni materiala je upoštevana nabavna cena materiala, vsi transportni stroški, vključno nakladanje in razkladanje, skladiščenje in zavarovanje materiala na gradbišču tako, da ostane njegova kakovost nespremenjena do vgraditve.</t>
  </si>
  <si>
    <t>b) DELO</t>
  </si>
  <si>
    <t>Pod delom se razume sama izdelava, kakor tudi vsi prenosi, nakladanje in razkladanje, v kolikor niso že vračunani v materialu, nadalje mešanice betonov in malt, zaščita konstrukcij pred vplivi, ki negativno vplivajo na kakovost to je pred soncem in mrazom, kakor tudi vsa pomožna dela.</t>
  </si>
  <si>
    <t>c) ODRI</t>
  </si>
  <si>
    <t>Enotna cena mora še vsebovati:</t>
  </si>
  <si>
    <t>Vsa dela se izvajajo z dobavo vsega potrebnega materiala za izvedbo faze v posamezni postavki (če ni drugače navedeno), s pomožnimi deli, transporti do mesta vgradnje, v skladu z veljavnimi normativi . Vse konstrukcije, izkopi in zasipi so obračunani v raščenem stanju, zato mora izvajalec pri odvozih na deponijo v ceni upoštevati faktor raztresa (brez uveljavljanja dodatnih količin na faktor).</t>
  </si>
  <si>
    <t>Z oddajo ponudbe vsak ponudnik izjavlja, da je skrbno preučil vse prej omenjene sestavne dele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sestavnih delov PZI projekta.</t>
  </si>
  <si>
    <t>Za vse nejasnosti mora ponudnik v razpisnem roku, ki je namenjen postavljanju vprašanj, pisno kontaktirati investitorja, le-ta sodeluje s projektantsko organizacijo, katera je celoten projekt pripravila. Kontaktiranje ali postavljanje vprašanj neposredno posameznim odgovornim projektantom NI DOVOLJENO.</t>
  </si>
  <si>
    <t>- stroški ureditve in organizacije gradbišča po varnostnem načrtu in izvajanja ukrepov za zagotavljanje varnosti in zdravja pri delu</t>
  </si>
  <si>
    <t>- Vsi jekleni elementi (četudi ni v načrtu ali popisu GOI del posebej označeno) morajo biti primerno protikorozijsko zaščiteni (vroče cinkanje in barvanje v RAL po izboru odg. proj.) tako, da je zagotovljen garancijski rok in življenjska doba, ki jo zahteva investitor.</t>
  </si>
  <si>
    <t>RAVNANJE Z GRADBENIMI ODPADKI</t>
  </si>
  <si>
    <t>Izvajalec mora v času trajanja gradnje na svoje stroške izvesti vse potrebne ukrepe za zaščito okolja v skladu z veljavno zakonodajo. Stroški za spremljanje in izvedbo sanacijskih ukrepov za varstvo in zaščito okolja morajo biti vsebovani v cenah na enoto v ponudbenem predračunu. Izvajalec se zavezuje, da bo z odpadki nastalimi pri gradnji objekta, ravnal v skladu z Uredbo o odpadkih (Ur.l. RS št. 37/15 in 69/15), Uredbo o ravnanju z odpadki, ki nastanejo pri gradbenih delih (Ur.l. RS št. 34/08 s spremembami in dopolnitvami) in Pravilnikom o emisiji hrupa strojev, ki se uporabljajo na prostem (Ur.l. RS, št. 106/2002 s spremembami in dopolnitvami), za kar je zadolžen odgovorni vodja del. Izvajalec mora zagotoviti, da se na gradbišču hranijo ali začasno skladiščijo odpadki, ki so nastali pri gradbenih delih, ločeno po vrstah gradbenih odpadkov iz klasifikacijskega seznama odpadkov in jih po začasnem skladiščenju oddati zbiralcu gradbenih odpadkov. Če hramba ali začasno skladiščenje ni možna na gradbišču, mora izvajalec zagotoviti, da se gradbeni odpadki odlagajo neposredno po nastanku v zabojnike, ki so nameščeni na gradbišču ali ob gradbišču in so prirejeni za odvoz gradbenih odpadkov brez njihovega prekladanja. Za vsako pošiljko gradbenih odpadkov, ki jo odda zbiralcu oziroma predelovalcu gradbenih odpadkov mora izvajalec pridobiti evidenčni list.</t>
  </si>
  <si>
    <t>- vse potrebne horizontalne in vertikalne transporte delavcev in materiala do mesta vgraditve</t>
  </si>
  <si>
    <t>SPLOŠNI POGOJI ZA IZVAJANJE GRADBENIH, OBRTNIŠKIH IN INSTALACIJSKIH DEL</t>
  </si>
  <si>
    <t>Ponudba mora, četudi to ni posebej omenjeno, vsebovati varovanje objekta pred vplivi atmosfere (še posebej dež in veter). Za ta namen mora predvideti potrebno količino folij, napenjalnega in obtežitvenega materiala in izdelati začasen sistem odvodnjavanja, ki bo omogočal, da bo atmosferska voda odvajana kontrolirano.</t>
  </si>
  <si>
    <t>Ponudba mora vsebovati ves pritrdilni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sestavnih delov PZI projekta.</t>
  </si>
  <si>
    <t>- pri vseh postavkah pri strojnih in elektro instalacijskih delih je upoštevana tudi montaža vse opreme in materialov</t>
  </si>
  <si>
    <r>
      <t xml:space="preserve">Dobava in postavitev </t>
    </r>
    <r>
      <rPr>
        <b/>
        <sz val="10"/>
        <rFont val="Verdana"/>
        <family val="2"/>
      </rPr>
      <t>LTŽ povoznega</t>
    </r>
    <r>
      <rPr>
        <sz val="10"/>
        <rFont val="Verdana"/>
        <family val="2"/>
      </rPr>
      <t xml:space="preserve"> </t>
    </r>
    <r>
      <rPr>
        <b/>
        <sz val="10"/>
        <rFont val="Verdana"/>
        <family val="2"/>
      </rPr>
      <t xml:space="preserve">pokrova  fi 60cm z zaklepom, </t>
    </r>
    <r>
      <rPr>
        <sz val="10"/>
        <rFont val="Verdana"/>
        <family val="2"/>
      </rPr>
      <t>nad jaškom kanalizacije, za obremenitev D400</t>
    </r>
  </si>
  <si>
    <r>
      <t xml:space="preserve">Dobava in postavitev </t>
    </r>
    <r>
      <rPr>
        <b/>
        <sz val="10"/>
        <rFont val="Verdana"/>
        <family val="2"/>
      </rPr>
      <t>LTŽ povozne</t>
    </r>
    <r>
      <rPr>
        <sz val="10"/>
        <rFont val="Verdana"/>
        <family val="2"/>
      </rPr>
      <t xml:space="preserve"> </t>
    </r>
    <r>
      <rPr>
        <b/>
        <sz val="10"/>
        <rFont val="Verdana"/>
        <family val="2"/>
      </rPr>
      <t>vtočne rešetke z zaklepom</t>
    </r>
    <r>
      <rPr>
        <sz val="10"/>
        <rFont val="Verdana"/>
        <family val="2"/>
      </rPr>
      <t>, velikosti 50x50cm,  za obremenitev D400</t>
    </r>
  </si>
  <si>
    <t>Videofonska naprava je Biticino Sfera Polyx.</t>
  </si>
  <si>
    <t xml:space="preserve">Protivlomni sistem DSC 1832 PK5000 LC104PIMW </t>
  </si>
  <si>
    <t xml:space="preserve">Izkop jame za izdelava tipskega betonskega temelja za TK omarico, dim. temelja 0,4x0,25x1,0 m v zemlji IV.katg. izdelava opaža, armatura, betoniranjez MB 15, položitev 2x SF cev 60mm, komplet
</t>
  </si>
  <si>
    <t>- stroški porabe električne energije, vode in telefona</t>
  </si>
  <si>
    <t>Odre je potrebno izdelati in postavljati tako, da z njimi ne oviramo izvršitve posameznih del pri gradnji objekta. K postavitvi odrov se šteje tudi potrebno razpiranje za zavarovanja pred rušenjem, kakor tudi potrebne transportne mostove. V izdelavi odrov je v enotni ceni vsebovana vsa delovna sila, amortizacija za čas gradnje in ves potrošni material. V enotni ceni je upoštevana tudi izdelava koz, lestev, okovja, plohov ter postavljanje in premeščanje odrov ter dovoz in odvoz odrov na in z gradbišča. Pred uporabo ter vsaj enkrat tedensko med uporabo in pred ponovno uporabo po daljši prekinitvi del, mora vse odre pregledati odgovorna strokovna oseba.</t>
  </si>
  <si>
    <t>- sprotno čiščenje notranjosti ter zunanjosti objekta med gradnjo in odvoz odpadnega materiala na stalno deponijo</t>
  </si>
  <si>
    <t>- vsa pomožna delovna sredstva kot so pomožni odri, lestve, koze in slično.</t>
  </si>
  <si>
    <t xml:space="preserve">vsa potrebna higiensko tehnična preventivna zaščita delavcev na gradbišču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</si>
</sst>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quot;€&quot;"/>
    <numFmt numFmtId="189" formatCode="&quot;True&quot;;&quot;True&quot;;&quot;False&quot;"/>
    <numFmt numFmtId="190" formatCode="&quot;On&quot;;&quot;On&quot;;&quot;Off&quot;"/>
    <numFmt numFmtId="191" formatCode="[$€-2]\ #,##0.00_);[Red]\([$€-2]\ #,##0.00\)"/>
    <numFmt numFmtId="192" formatCode="#,##0.00\ [$€-1]"/>
    <numFmt numFmtId="193" formatCode="#,##0.00\ _€"/>
    <numFmt numFmtId="194" formatCode="_-* #,##0\ _S_I_T_-;\-* #,##0\ _S_I_T_-;_-* \-??\ _S_I_T_-;_-@_-"/>
    <numFmt numFmtId="195" formatCode="#&quot;.&quot;"/>
    <numFmt numFmtId="196" formatCode="_-* #,##0.00\ [$€-424]_-;\-* #,##0.00\ [$€-424]_-;_-* &quot;-&quot;??\ [$€-424]_-;_-@_-"/>
    <numFmt numFmtId="197" formatCode="_-* #,##0.00\ [$€-1]_-;\-* #,##0.00\ [$€-1]_-;_-* &quot;-&quot;??\ [$€-1]_-;_-@_-"/>
    <numFmt numFmtId="198" formatCode="#,##0.00\ &quot;€&quot;"/>
    <numFmt numFmtId="199" formatCode="#,##0.00\ [$DM-407];[Red]#,##0.00\ [$DM-407]"/>
    <numFmt numFmtId="200" formatCode="#,##0.00;[Red]#,##0.00"/>
    <numFmt numFmtId="201" formatCode="0.0"/>
    <numFmt numFmtId="202" formatCode="#,##0.000"/>
    <numFmt numFmtId="203" formatCode="#,##0.0"/>
  </numFmts>
  <fonts count="71">
    <font>
      <sz val="10"/>
      <name val="Arial"/>
      <family val="0"/>
    </font>
    <font>
      <u val="single"/>
      <sz val="10"/>
      <color indexed="12"/>
      <name val="Arial"/>
      <family val="2"/>
    </font>
    <font>
      <u val="single"/>
      <sz val="10"/>
      <color indexed="36"/>
      <name val="Arial"/>
      <family val="2"/>
    </font>
    <font>
      <b/>
      <sz val="10"/>
      <name val="Verdana"/>
      <family val="2"/>
    </font>
    <font>
      <sz val="10"/>
      <name val="Verdana"/>
      <family val="2"/>
    </font>
    <font>
      <vertAlign val="superscrip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Verdana"/>
      <family val="2"/>
    </font>
    <font>
      <sz val="8"/>
      <name val="Arial"/>
      <family val="2"/>
    </font>
    <font>
      <b/>
      <sz val="10"/>
      <color indexed="8"/>
      <name val="Verdana"/>
      <family val="2"/>
    </font>
    <font>
      <sz val="12"/>
      <name val="Arial Narrow"/>
      <family val="2"/>
    </font>
    <font>
      <vertAlign val="superscript"/>
      <sz val="12"/>
      <name val="Arial Narrow"/>
      <family val="2"/>
    </font>
    <font>
      <sz val="10"/>
      <name val="Arial CE"/>
      <family val="0"/>
    </font>
    <font>
      <sz val="10"/>
      <name val="SL Dutch"/>
      <family val="0"/>
    </font>
    <font>
      <sz val="12"/>
      <name val="Times CE"/>
      <family val="0"/>
    </font>
    <font>
      <b/>
      <sz val="10"/>
      <name val="Arial"/>
      <family val="2"/>
    </font>
    <font>
      <vertAlign val="subscript"/>
      <sz val="10"/>
      <name val="Verdana"/>
      <family val="2"/>
    </font>
    <font>
      <u val="single"/>
      <sz val="10"/>
      <name val="Verdana"/>
      <family val="2"/>
    </font>
    <font>
      <sz val="11"/>
      <name val="Verdana"/>
      <family val="2"/>
    </font>
    <font>
      <b/>
      <sz val="16"/>
      <name val="Verdana"/>
      <family val="2"/>
    </font>
    <font>
      <b/>
      <sz val="11"/>
      <name val="Verdana"/>
      <family val="2"/>
    </font>
    <font>
      <b/>
      <sz val="12"/>
      <name val="Verdana"/>
      <family val="2"/>
    </font>
    <font>
      <b/>
      <u val="single"/>
      <sz val="15"/>
      <name val="Verdana"/>
      <family val="2"/>
    </font>
    <font>
      <b/>
      <sz val="12"/>
      <name val="Arial"/>
      <family val="2"/>
    </font>
    <font>
      <b/>
      <sz val="9"/>
      <name val="Verdana"/>
      <family val="2"/>
    </font>
    <font>
      <b/>
      <sz val="11"/>
      <name val="Arial"/>
      <family val="2"/>
    </font>
    <font>
      <sz val="11"/>
      <name val="Arial"/>
      <family val="2"/>
    </font>
    <font>
      <b/>
      <sz val="9"/>
      <name val="Tahoma"/>
      <family val="2"/>
    </font>
    <font>
      <sz val="9"/>
      <name val="Tahoma"/>
      <family val="2"/>
    </font>
    <font>
      <sz val="10"/>
      <name val="Calibri"/>
      <family val="2"/>
    </font>
    <font>
      <b/>
      <sz val="10"/>
      <name val="Calibri"/>
      <family val="2"/>
    </font>
    <font>
      <sz val="10"/>
      <name val="Helvetica"/>
      <family val="2"/>
    </font>
    <font>
      <b/>
      <sz val="10"/>
      <name val="Helvetica"/>
      <family val="2"/>
    </font>
    <font>
      <b/>
      <sz val="10"/>
      <color indexed="8"/>
      <name val="Calibri"/>
      <family val="2"/>
    </font>
    <font>
      <sz val="10"/>
      <color indexed="8"/>
      <name val="Calibri"/>
      <family val="2"/>
    </font>
    <font>
      <sz val="11"/>
      <name val="Arial CE"/>
      <family val="2"/>
    </font>
    <font>
      <sz val="10"/>
      <color indexed="10"/>
      <name val="Arial"/>
      <family val="2"/>
    </font>
    <font>
      <sz val="12"/>
      <name val="Arial"/>
      <family val="2"/>
    </font>
    <font>
      <b/>
      <u val="single"/>
      <sz val="10"/>
      <color indexed="10"/>
      <name val="Arial"/>
      <family val="2"/>
    </font>
    <font>
      <sz val="12"/>
      <color indexed="8"/>
      <name val="Arial"/>
      <family val="2"/>
    </font>
    <font>
      <sz val="14"/>
      <color indexed="8"/>
      <name val="Arial"/>
      <family val="2"/>
    </font>
    <font>
      <b/>
      <sz val="11"/>
      <name val="Calibri"/>
      <family val="2"/>
    </font>
    <font>
      <sz val="11"/>
      <name val="Calibri"/>
      <family val="2"/>
    </font>
    <font>
      <b/>
      <u val="single"/>
      <sz val="10"/>
      <name val="Calibri"/>
      <family val="2"/>
    </font>
    <font>
      <b/>
      <sz val="12"/>
      <name val="Calibri"/>
      <family val="2"/>
    </font>
    <font>
      <sz val="11"/>
      <color indexed="10"/>
      <name val="Arial"/>
      <family val="2"/>
    </font>
    <font>
      <b/>
      <sz val="7"/>
      <name val="Verdana"/>
      <family val="2"/>
    </font>
    <font>
      <b/>
      <u val="single"/>
      <sz val="10"/>
      <color rgb="FFFF0000"/>
      <name val="Arial"/>
      <family val="2"/>
    </font>
    <font>
      <sz val="10"/>
      <color theme="1"/>
      <name val="Calibri"/>
      <family val="2"/>
    </font>
    <font>
      <sz val="10"/>
      <color rgb="FF000000"/>
      <name val="Calibri"/>
      <family val="2"/>
    </font>
    <font>
      <sz val="12"/>
      <color theme="1"/>
      <name val="Arial"/>
      <family val="2"/>
    </font>
    <font>
      <sz val="10"/>
      <color theme="1"/>
      <name val="Verdana"/>
      <family val="2"/>
    </font>
    <font>
      <sz val="14"/>
      <color theme="1"/>
      <name val="Arial"/>
      <family val="2"/>
    </font>
    <font>
      <sz val="11"/>
      <color rgb="FFFF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0" fillId="4" borderId="0" applyNumberFormat="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4" fillId="20" borderId="6" applyNumberFormat="0" applyAlignment="0" applyProtection="0"/>
    <xf numFmtId="0" fontId="16" fillId="0" borderId="7" applyNumberFormat="0" applyFill="0" applyAlignment="0" applyProtection="0"/>
    <xf numFmtId="0" fontId="6"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192"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 fontId="30" fillId="0" borderId="0">
      <alignment/>
      <protection/>
    </xf>
    <xf numFmtId="0" fontId="0" fillId="23" borderId="8"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18" fillId="0" borderId="0" applyNumberFormat="0" applyFill="0" applyBorder="0" applyAlignment="0" applyProtection="0"/>
    <xf numFmtId="0" fontId="14" fillId="20"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6" fillId="0" borderId="7" applyNumberFormat="0" applyFill="0" applyAlignment="0" applyProtection="0"/>
    <xf numFmtId="0" fontId="16" fillId="0" borderId="7" applyNumberFormat="0" applyFill="0" applyAlignment="0" applyProtection="0"/>
    <xf numFmtId="0" fontId="17" fillId="21" borderId="2" applyNumberFormat="0" applyAlignment="0" applyProtection="0"/>
    <xf numFmtId="0" fontId="17" fillId="21" borderId="2" applyNumberFormat="0" applyAlignment="0" applyProtection="0"/>
    <xf numFmtId="0" fontId="15" fillId="20" borderId="1" applyNumberFormat="0" applyAlignment="0" applyProtection="0"/>
    <xf numFmtId="0" fontId="15" fillId="20" borderId="1"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6" fillId="0" borderId="0" applyNumberFormat="0" applyFill="0" applyBorder="0" applyAlignment="0" applyProtection="0"/>
    <xf numFmtId="0" fontId="20" fillId="0" borderId="9"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3" fillId="7" borderId="1" applyNumberFormat="0" applyAlignment="0" applyProtection="0"/>
    <xf numFmtId="0" fontId="13" fillId="7" borderId="1" applyNumberFormat="0" applyAlignment="0" applyProtection="0"/>
    <xf numFmtId="0" fontId="20" fillId="0" borderId="9" applyNumberFormat="0" applyFill="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715">
    <xf numFmtId="0" fontId="0" fillId="0" borderId="0" xfId="0" applyAlignment="1">
      <alignment/>
    </xf>
    <xf numFmtId="4" fontId="3" fillId="0" borderId="0" xfId="0" applyNumberFormat="1" applyFont="1" applyAlignment="1">
      <alignment/>
    </xf>
    <xf numFmtId="49" fontId="4" fillId="0" borderId="0" xfId="0" applyNumberFormat="1" applyFont="1" applyAlignment="1">
      <alignment horizontal="right" vertical="top"/>
    </xf>
    <xf numFmtId="0" fontId="4" fillId="0" borderId="0" xfId="0" applyFont="1" applyAlignment="1">
      <alignment horizontal="right"/>
    </xf>
    <xf numFmtId="4" fontId="4" fillId="0" borderId="0" xfId="0" applyNumberFormat="1" applyFont="1" applyAlignment="1">
      <alignment/>
    </xf>
    <xf numFmtId="0" fontId="4" fillId="0" borderId="0" xfId="0" applyFont="1" applyAlignment="1">
      <alignment/>
    </xf>
    <xf numFmtId="49" fontId="3" fillId="20" borderId="0" xfId="0" applyNumberFormat="1" applyFont="1" applyFill="1" applyAlignment="1">
      <alignment horizontal="right" vertical="top"/>
    </xf>
    <xf numFmtId="0" fontId="3" fillId="20" borderId="0" xfId="0" applyFont="1" applyFill="1" applyAlignment="1">
      <alignment/>
    </xf>
    <xf numFmtId="49" fontId="4" fillId="0" borderId="0" xfId="0" applyNumberFormat="1" applyFont="1" applyAlignment="1">
      <alignment vertical="top" wrapText="1"/>
    </xf>
    <xf numFmtId="1" fontId="4" fillId="0" borderId="0" xfId="0" applyNumberFormat="1" applyFont="1" applyBorder="1" applyAlignment="1">
      <alignment horizontal="right" vertical="top"/>
    </xf>
    <xf numFmtId="4" fontId="4" fillId="0" borderId="0" xfId="0" applyNumberFormat="1" applyFont="1" applyBorder="1" applyAlignment="1">
      <alignment horizontal="right"/>
    </xf>
    <xf numFmtId="0" fontId="4" fillId="0" borderId="0" xfId="0" applyFont="1" applyBorder="1" applyAlignment="1">
      <alignment horizontal="left" vertical="justify" wrapText="1"/>
    </xf>
    <xf numFmtId="0" fontId="4" fillId="0" borderId="0" xfId="0" applyFont="1" applyBorder="1" applyAlignment="1">
      <alignment/>
    </xf>
    <xf numFmtId="0" fontId="4" fillId="0" borderId="10" xfId="0" applyFont="1" applyBorder="1" applyAlignment="1">
      <alignment/>
    </xf>
    <xf numFmtId="0" fontId="4" fillId="0" borderId="0" xfId="0" applyNumberFormat="1" applyFont="1" applyBorder="1" applyAlignment="1">
      <alignment/>
    </xf>
    <xf numFmtId="0" fontId="4" fillId="0" borderId="0" xfId="0" applyNumberFormat="1" applyFont="1" applyBorder="1" applyAlignment="1">
      <alignment/>
    </xf>
    <xf numFmtId="0" fontId="3" fillId="20" borderId="0" xfId="0" applyFont="1" applyFill="1" applyAlignment="1">
      <alignment horizontal="left" vertical="justify" wrapText="1"/>
    </xf>
    <xf numFmtId="0" fontId="4" fillId="0" borderId="0" xfId="0" applyFont="1" applyAlignment="1">
      <alignment horizontal="left" vertical="justify" wrapText="1"/>
    </xf>
    <xf numFmtId="49" fontId="4" fillId="0" borderId="0" xfId="0" applyNumberFormat="1" applyFont="1" applyAlignment="1">
      <alignment horizontal="left" vertical="justify" wrapText="1"/>
    </xf>
    <xf numFmtId="0" fontId="4" fillId="0" borderId="10" xfId="0" applyFont="1" applyBorder="1" applyAlignment="1">
      <alignment horizontal="left" vertical="justify" wrapText="1"/>
    </xf>
    <xf numFmtId="4" fontId="4" fillId="0" borderId="10" xfId="0" applyNumberFormat="1" applyFont="1" applyBorder="1" applyAlignment="1">
      <alignment/>
    </xf>
    <xf numFmtId="4" fontId="4" fillId="0" borderId="0" xfId="0" applyNumberFormat="1" applyFont="1" applyFill="1" applyAlignment="1">
      <alignment horizontal="right" vertical="top"/>
    </xf>
    <xf numFmtId="4" fontId="4" fillId="0" borderId="0" xfId="0" applyNumberFormat="1" applyFont="1" applyBorder="1" applyAlignment="1">
      <alignment/>
    </xf>
    <xf numFmtId="188" fontId="4" fillId="0" borderId="0" xfId="0" applyNumberFormat="1" applyFont="1" applyAlignment="1">
      <alignment/>
    </xf>
    <xf numFmtId="188" fontId="4" fillId="0" borderId="0" xfId="0" applyNumberFormat="1" applyFont="1" applyBorder="1" applyAlignment="1">
      <alignment/>
    </xf>
    <xf numFmtId="0" fontId="4" fillId="0" borderId="0" xfId="0" applyFont="1" applyAlignment="1">
      <alignment horizontal="right" vertical="top"/>
    </xf>
    <xf numFmtId="4" fontId="4" fillId="0" borderId="0" xfId="0" applyNumberFormat="1" applyFont="1" applyAlignment="1">
      <alignment/>
    </xf>
    <xf numFmtId="49" fontId="4" fillId="0" borderId="0" xfId="0" applyNumberFormat="1" applyFont="1" applyAlignment="1">
      <alignment horizontal="left" vertical="top" wrapText="1"/>
    </xf>
    <xf numFmtId="0" fontId="4" fillId="0" borderId="0" xfId="0" applyFont="1" applyAlignment="1">
      <alignment horizontal="left"/>
    </xf>
    <xf numFmtId="0" fontId="0" fillId="0" borderId="0" xfId="0" applyAlignment="1">
      <alignment horizontal="left"/>
    </xf>
    <xf numFmtId="4" fontId="4" fillId="0" borderId="10" xfId="0" applyNumberFormat="1" applyFont="1" applyBorder="1" applyAlignment="1">
      <alignment/>
    </xf>
    <xf numFmtId="0" fontId="3" fillId="20" borderId="0" xfId="0" applyFont="1" applyFill="1" applyAlignment="1">
      <alignment horizontal="left"/>
    </xf>
    <xf numFmtId="0" fontId="4" fillId="0" borderId="10" xfId="0" applyFont="1" applyBorder="1" applyAlignment="1">
      <alignment horizontal="left"/>
    </xf>
    <xf numFmtId="49" fontId="4" fillId="0" borderId="0" xfId="0" applyNumberFormat="1" applyFont="1" applyFill="1" applyAlignment="1">
      <alignment horizontal="right" vertical="top"/>
    </xf>
    <xf numFmtId="4" fontId="4" fillId="0" borderId="0" xfId="0" applyNumberFormat="1" applyFont="1" applyFill="1" applyAlignment="1">
      <alignment/>
    </xf>
    <xf numFmtId="2" fontId="4" fillId="0" borderId="0" xfId="0" applyNumberFormat="1" applyFont="1" applyFill="1" applyAlignment="1">
      <alignment horizontal="left" vertical="top" wrapText="1"/>
    </xf>
    <xf numFmtId="0" fontId="3" fillId="0" borderId="0" xfId="0" applyFont="1" applyFill="1" applyAlignment="1">
      <alignment/>
    </xf>
    <xf numFmtId="4" fontId="3" fillId="0" borderId="0" xfId="0" applyNumberFormat="1" applyFont="1" applyFill="1" applyAlignment="1">
      <alignment/>
    </xf>
    <xf numFmtId="49" fontId="4" fillId="0" borderId="0" xfId="0" applyNumberFormat="1" applyFont="1" applyFill="1" applyAlignment="1">
      <alignment vertical="top" wrapText="1"/>
    </xf>
    <xf numFmtId="0" fontId="0" fillId="0" borderId="10" xfId="0" applyFill="1" applyBorder="1" applyAlignment="1">
      <alignment/>
    </xf>
    <xf numFmtId="0" fontId="0" fillId="0" borderId="10" xfId="0" applyBorder="1" applyAlignment="1">
      <alignment horizontal="left" vertical="justify" wrapText="1"/>
    </xf>
    <xf numFmtId="0" fontId="0" fillId="0" borderId="10" xfId="0" applyBorder="1" applyAlignment="1">
      <alignment/>
    </xf>
    <xf numFmtId="0" fontId="4" fillId="0" borderId="0" xfId="0" applyFont="1" applyAlignment="1">
      <alignment horizontal="left" vertical="top" wrapText="1"/>
    </xf>
    <xf numFmtId="4" fontId="4" fillId="0" borderId="0" xfId="0" applyNumberFormat="1" applyFont="1" applyAlignment="1">
      <alignment/>
    </xf>
    <xf numFmtId="0" fontId="4" fillId="0" borderId="0" xfId="0" applyFont="1" applyAlignment="1">
      <alignment/>
    </xf>
    <xf numFmtId="0" fontId="4" fillId="0" borderId="0" xfId="0" applyFont="1" applyAlignment="1">
      <alignment horizontal="right" vertical="justify" wrapText="1"/>
    </xf>
    <xf numFmtId="0" fontId="4" fillId="0" borderId="0" xfId="0" applyFont="1" applyAlignment="1">
      <alignment horizontal="right"/>
    </xf>
    <xf numFmtId="2" fontId="4" fillId="0" borderId="0" xfId="0" applyNumberFormat="1" applyFont="1" applyAlignment="1">
      <alignment horizontal="right"/>
    </xf>
    <xf numFmtId="0" fontId="4" fillId="0" borderId="0" xfId="0" applyFont="1" applyAlignment="1">
      <alignment horizontal="left" wrapText="1"/>
    </xf>
    <xf numFmtId="0" fontId="4" fillId="0" borderId="0" xfId="0" applyFont="1" applyAlignment="1">
      <alignment horizontal="right" wrapText="1"/>
    </xf>
    <xf numFmtId="49" fontId="4" fillId="0" borderId="10" xfId="0" applyNumberFormat="1" applyFont="1" applyBorder="1" applyAlignment="1">
      <alignment horizontal="left" vertical="top" wrapText="1"/>
    </xf>
    <xf numFmtId="49" fontId="4" fillId="0" borderId="0" xfId="0" applyNumberFormat="1" applyFont="1" applyAlignment="1">
      <alignment horizontal="right" vertical="top"/>
    </xf>
    <xf numFmtId="0" fontId="4" fillId="0" borderId="0" xfId="0" applyFont="1" applyAlignment="1">
      <alignment horizontal="left" vertical="justify" wrapText="1"/>
    </xf>
    <xf numFmtId="0" fontId="4" fillId="0" borderId="0" xfId="0" applyFont="1" applyAlignment="1">
      <alignment horizontal="right" vertical="top"/>
    </xf>
    <xf numFmtId="0" fontId="4" fillId="0" borderId="0" xfId="93" applyFont="1" applyBorder="1" applyAlignment="1">
      <alignment horizontal="left" vertical="top" wrapText="1"/>
      <protection/>
    </xf>
    <xf numFmtId="0" fontId="23" fillId="0" borderId="0" xfId="0" applyFont="1" applyAlignment="1">
      <alignment horizontal="left" vertical="top" wrapText="1"/>
    </xf>
    <xf numFmtId="0" fontId="26" fillId="0" borderId="0" xfId="91" applyFont="1" applyAlignment="1">
      <alignment vertical="top"/>
      <protection/>
    </xf>
    <xf numFmtId="4" fontId="26" fillId="0" borderId="0" xfId="91" applyNumberFormat="1" applyFont="1" applyAlignment="1">
      <alignment horizontal="right"/>
      <protection/>
    </xf>
    <xf numFmtId="0" fontId="26" fillId="0" borderId="0" xfId="91" applyNumberFormat="1" applyFont="1" applyBorder="1" applyAlignment="1">
      <alignment horizontal="right" vertical="top" wrapText="1"/>
      <protection/>
    </xf>
    <xf numFmtId="0" fontId="26" fillId="0" borderId="0" xfId="91" applyNumberFormat="1" applyFont="1" applyFill="1" applyBorder="1" applyAlignment="1">
      <alignment vertical="top" wrapText="1"/>
      <protection/>
    </xf>
    <xf numFmtId="4" fontId="26" fillId="0" borderId="0" xfId="91" applyNumberFormat="1" applyFont="1" applyAlignment="1">
      <alignment horizontal="right" vertical="top"/>
      <protection/>
    </xf>
    <xf numFmtId="49" fontId="3" fillId="0" borderId="0" xfId="0" applyNumberFormat="1" applyFont="1" applyAlignment="1">
      <alignment horizontal="left" vertical="top" wrapText="1"/>
    </xf>
    <xf numFmtId="0" fontId="3" fillId="0" borderId="0" xfId="0" applyFont="1" applyAlignment="1">
      <alignment horizontal="left"/>
    </xf>
    <xf numFmtId="4" fontId="4" fillId="0" borderId="0" xfId="90" applyNumberFormat="1" applyFont="1" applyBorder="1" applyAlignment="1">
      <alignment wrapText="1"/>
      <protection/>
    </xf>
    <xf numFmtId="4" fontId="4" fillId="0" borderId="0" xfId="96" applyNumberFormat="1" applyFont="1" applyAlignment="1">
      <alignment vertical="top"/>
      <protection/>
    </xf>
    <xf numFmtId="4" fontId="4" fillId="0" borderId="0" xfId="96" applyNumberFormat="1" applyFont="1" applyAlignment="1">
      <alignment vertical="top" wrapText="1"/>
      <protection/>
    </xf>
    <xf numFmtId="4" fontId="4" fillId="0" borderId="0" xfId="96" applyNumberFormat="1" applyFont="1" applyAlignment="1">
      <alignment horizontal="left"/>
      <protection/>
    </xf>
    <xf numFmtId="4" fontId="4" fillId="0" borderId="0" xfId="96" applyNumberFormat="1" applyFont="1">
      <alignment/>
      <protection/>
    </xf>
    <xf numFmtId="4" fontId="4" fillId="0" borderId="0" xfId="96" applyNumberFormat="1" applyFont="1" applyAlignment="1">
      <alignment/>
      <protection/>
    </xf>
    <xf numFmtId="4" fontId="4" fillId="0" borderId="0" xfId="90" applyNumberFormat="1" applyFont="1" applyBorder="1" applyAlignment="1">
      <alignment horizontal="left" vertical="top" wrapText="1"/>
      <protection/>
    </xf>
    <xf numFmtId="4" fontId="4" fillId="0" borderId="0" xfId="90" applyNumberFormat="1" applyFont="1" applyBorder="1" applyAlignment="1">
      <alignment horizontal="right" vertical="top"/>
      <protection/>
    </xf>
    <xf numFmtId="0" fontId="4" fillId="0" borderId="0" xfId="92" applyNumberFormat="1" applyFont="1" applyBorder="1" applyAlignment="1">
      <alignment vertical="top" wrapText="1"/>
      <protection/>
    </xf>
    <xf numFmtId="0" fontId="4" fillId="0" borderId="0" xfId="0" applyFont="1" applyAlignment="1">
      <alignment horizontal="left" vertical="top" wrapText="1"/>
    </xf>
    <xf numFmtId="0" fontId="4" fillId="0" borderId="0" xfId="94" applyFont="1" applyBorder="1" applyAlignment="1">
      <alignment horizontal="left" vertical="top" wrapText="1"/>
      <protection/>
    </xf>
    <xf numFmtId="49" fontId="4" fillId="0" borderId="0" xfId="82" applyNumberFormat="1" applyFont="1" applyAlignment="1">
      <alignment horizontal="left" vertical="top" wrapText="1"/>
      <protection/>
    </xf>
    <xf numFmtId="49" fontId="4" fillId="0" borderId="0" xfId="0" applyNumberFormat="1" applyFont="1" applyAlignment="1">
      <alignment horizontal="left" vertical="top" wrapText="1"/>
    </xf>
    <xf numFmtId="49" fontId="4" fillId="0" borderId="0" xfId="0" applyNumberFormat="1" applyFont="1" applyAlignment="1">
      <alignment vertical="top" wrapText="1"/>
    </xf>
    <xf numFmtId="0" fontId="4" fillId="0" borderId="0" xfId="85" applyFont="1" applyAlignment="1">
      <alignment vertical="top" wrapText="1"/>
      <protection/>
    </xf>
    <xf numFmtId="2" fontId="4" fillId="0" borderId="0" xfId="82" applyNumberFormat="1" applyFont="1" applyAlignment="1">
      <alignment vertical="top" wrapText="1"/>
      <protection/>
    </xf>
    <xf numFmtId="49" fontId="4" fillId="0" borderId="0" xfId="82" applyNumberFormat="1" applyFont="1" applyAlignment="1">
      <alignment vertical="top" wrapText="1"/>
      <protection/>
    </xf>
    <xf numFmtId="2" fontId="4" fillId="0" borderId="0" xfId="0" applyNumberFormat="1" applyFont="1" applyAlignment="1">
      <alignment vertical="top" wrapText="1"/>
    </xf>
    <xf numFmtId="0" fontId="4" fillId="0" borderId="0" xfId="0" applyNumberFormat="1" applyFont="1" applyAlignment="1">
      <alignment horizontal="left" vertical="top" wrapText="1"/>
    </xf>
    <xf numFmtId="0" fontId="0" fillId="0" borderId="0" xfId="0" applyFont="1" applyAlignment="1">
      <alignment/>
    </xf>
    <xf numFmtId="0" fontId="63" fillId="0" borderId="0" xfId="0" applyFont="1" applyFill="1" applyAlignment="1">
      <alignment vertical="center"/>
    </xf>
    <xf numFmtId="0" fontId="40" fillId="0"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40" fillId="0" borderId="12" xfId="0" applyFont="1" applyFill="1" applyBorder="1" applyAlignment="1" applyProtection="1">
      <alignment horizontal="center" vertical="center" wrapText="1"/>
      <protection/>
    </xf>
    <xf numFmtId="0" fontId="63" fillId="0" borderId="0" xfId="0" applyFont="1" applyFill="1" applyAlignment="1">
      <alignment horizontal="left"/>
    </xf>
    <xf numFmtId="0" fontId="63" fillId="0" borderId="0" xfId="0" applyFont="1" applyFill="1" applyAlignment="1">
      <alignment horizontal="left" vertical="center"/>
    </xf>
    <xf numFmtId="4" fontId="4" fillId="0" borderId="0" xfId="0" applyNumberFormat="1" applyFont="1" applyFill="1" applyAlignment="1">
      <alignment horizontal="right" vertical="center"/>
    </xf>
    <xf numFmtId="0" fontId="36" fillId="0" borderId="0" xfId="0" applyFont="1" applyAlignment="1">
      <alignment horizontal="left" vertical="justify" wrapText="1"/>
    </xf>
    <xf numFmtId="0" fontId="34" fillId="0" borderId="0" xfId="0" applyFont="1" applyAlignment="1">
      <alignment/>
    </xf>
    <xf numFmtId="188" fontId="36" fillId="0" borderId="0" xfId="0" applyNumberFormat="1" applyFont="1" applyAlignment="1">
      <alignment/>
    </xf>
    <xf numFmtId="4" fontId="34" fillId="0" borderId="0" xfId="0" applyNumberFormat="1" applyFont="1" applyAlignment="1">
      <alignment/>
    </xf>
    <xf numFmtId="188" fontId="41" fillId="0" borderId="0" xfId="0" applyNumberFormat="1" applyFont="1" applyBorder="1" applyAlignment="1">
      <alignment/>
    </xf>
    <xf numFmtId="0" fontId="26" fillId="0" borderId="0" xfId="91" applyNumberFormat="1" applyFont="1" applyBorder="1" applyAlignment="1">
      <alignment horizontal="right" vertical="center" wrapText="1"/>
      <protection/>
    </xf>
    <xf numFmtId="0" fontId="36" fillId="0" borderId="0" xfId="0" applyFont="1" applyAlignment="1">
      <alignment/>
    </xf>
    <xf numFmtId="0" fontId="36" fillId="0" borderId="0" xfId="0" applyFont="1" applyAlignment="1">
      <alignment horizontal="left"/>
    </xf>
    <xf numFmtId="49" fontId="36" fillId="0" borderId="0" xfId="0" applyNumberFormat="1" applyFont="1" applyAlignment="1">
      <alignment horizontal="left" vertical="top" wrapText="1"/>
    </xf>
    <xf numFmtId="4" fontId="34" fillId="0" borderId="0" xfId="0" applyNumberFormat="1" applyFont="1" applyAlignment="1">
      <alignment/>
    </xf>
    <xf numFmtId="188" fontId="36" fillId="0" borderId="0" xfId="0" applyNumberFormat="1" applyFont="1" applyAlignment="1">
      <alignment/>
    </xf>
    <xf numFmtId="10" fontId="3" fillId="0" borderId="13" xfId="103" applyNumberFormat="1" applyFont="1" applyFill="1" applyBorder="1" applyAlignment="1" applyProtection="1">
      <alignment horizontal="right"/>
      <protection locked="0"/>
    </xf>
    <xf numFmtId="0" fontId="36" fillId="0" borderId="0" xfId="0" applyFont="1" applyFill="1" applyAlignment="1">
      <alignment/>
    </xf>
    <xf numFmtId="4" fontId="34" fillId="0" borderId="0" xfId="0" applyNumberFormat="1" applyFont="1" applyFill="1" applyAlignment="1">
      <alignment/>
    </xf>
    <xf numFmtId="188" fontId="36" fillId="0" borderId="0" xfId="0" applyNumberFormat="1" applyFont="1" applyFill="1" applyAlignment="1">
      <alignment/>
    </xf>
    <xf numFmtId="0" fontId="36" fillId="0" borderId="0" xfId="0" applyFont="1" applyBorder="1" applyAlignment="1">
      <alignment horizontal="left" vertical="justify"/>
    </xf>
    <xf numFmtId="4" fontId="34" fillId="0" borderId="0" xfId="0" applyNumberFormat="1" applyFont="1" applyBorder="1" applyAlignment="1">
      <alignment horizontal="right"/>
    </xf>
    <xf numFmtId="188" fontId="36" fillId="0" borderId="0" xfId="0" applyNumberFormat="1" applyFont="1" applyBorder="1" applyAlignment="1">
      <alignment horizontal="right"/>
    </xf>
    <xf numFmtId="0" fontId="57" fillId="0" borderId="0" xfId="83" applyFont="1" applyFill="1" applyAlignment="1">
      <alignment horizontal="right" vertical="top" wrapText="1"/>
      <protection/>
    </xf>
    <xf numFmtId="0" fontId="57" fillId="0" borderId="0" xfId="83" applyFont="1" applyFill="1" applyAlignment="1" applyProtection="1">
      <alignment horizontal="left" vertical="top" wrapText="1"/>
      <protection/>
    </xf>
    <xf numFmtId="0" fontId="45" fillId="0" borderId="0" xfId="83" applyFont="1" applyFill="1" applyAlignment="1">
      <alignment horizontal="right" wrapText="1"/>
      <protection/>
    </xf>
    <xf numFmtId="0" fontId="58" fillId="0" borderId="0" xfId="83" applyFont="1" applyFill="1" applyAlignment="1">
      <alignment horizontal="right" wrapText="1"/>
      <protection/>
    </xf>
    <xf numFmtId="0" fontId="58" fillId="0" borderId="0" xfId="83" applyFont="1" applyFill="1" applyAlignment="1">
      <alignment wrapText="1"/>
      <protection/>
    </xf>
    <xf numFmtId="171" fontId="45" fillId="0" borderId="0" xfId="139" applyFont="1" applyAlignment="1" applyProtection="1">
      <alignment horizontal="right" wrapText="1"/>
      <protection/>
    </xf>
    <xf numFmtId="49" fontId="46" fillId="0" borderId="0" xfId="83" applyNumberFormat="1" applyFont="1" applyFill="1" applyAlignment="1">
      <alignment horizontal="right" vertical="top" wrapText="1"/>
      <protection/>
    </xf>
    <xf numFmtId="0" fontId="45" fillId="0" borderId="0" xfId="83" applyFont="1" applyFill="1" applyAlignment="1">
      <alignment vertical="top" wrapText="1"/>
      <protection/>
    </xf>
    <xf numFmtId="0" fontId="45" fillId="0" borderId="0" xfId="83" applyFont="1" applyAlignment="1">
      <alignment horizontal="center" wrapText="1"/>
      <protection/>
    </xf>
    <xf numFmtId="0" fontId="45" fillId="0" borderId="0" xfId="83" applyFont="1" applyFill="1" applyAlignment="1">
      <alignment wrapText="1"/>
      <protection/>
    </xf>
    <xf numFmtId="0" fontId="45" fillId="0" borderId="0" xfId="83" applyFont="1" applyAlignment="1">
      <alignment vertical="top" wrapText="1"/>
      <protection/>
    </xf>
    <xf numFmtId="0" fontId="45" fillId="0" borderId="0" xfId="83" applyFont="1" applyAlignment="1">
      <alignment wrapText="1"/>
      <protection/>
    </xf>
    <xf numFmtId="0" fontId="45" fillId="0" borderId="0" xfId="83" applyFont="1" applyAlignment="1">
      <alignment horizontal="right" wrapText="1"/>
      <protection/>
    </xf>
    <xf numFmtId="0" fontId="46" fillId="0" borderId="0" xfId="0" applyFont="1" applyAlignment="1" applyProtection="1">
      <alignment vertical="top" wrapText="1"/>
      <protection/>
    </xf>
    <xf numFmtId="4" fontId="45" fillId="0" borderId="0" xfId="0" applyNumberFormat="1" applyFont="1" applyAlignment="1" applyProtection="1">
      <alignment wrapText="1"/>
      <protection locked="0"/>
    </xf>
    <xf numFmtId="4" fontId="45" fillId="0" borderId="0" xfId="0" applyNumberFormat="1" applyFont="1" applyAlignment="1" applyProtection="1">
      <alignment wrapText="1"/>
      <protection/>
    </xf>
    <xf numFmtId="49" fontId="46" fillId="0" borderId="0" xfId="0" applyNumberFormat="1" applyFont="1" applyAlignment="1" applyProtection="1">
      <alignment horizontal="right" vertical="top"/>
      <protection/>
    </xf>
    <xf numFmtId="49" fontId="45" fillId="0" borderId="0" xfId="0" applyNumberFormat="1" applyFont="1" applyAlignment="1" applyProtection="1" quotePrefix="1">
      <alignment vertical="top" wrapText="1"/>
      <protection/>
    </xf>
    <xf numFmtId="0" fontId="45" fillId="0" borderId="0" xfId="87" applyFont="1" applyAlignment="1" applyProtection="1">
      <alignment horizontal="right" wrapText="1"/>
      <protection/>
    </xf>
    <xf numFmtId="0" fontId="45" fillId="0" borderId="0" xfId="0" applyFont="1" applyAlignment="1" applyProtection="1">
      <alignment vertical="top" wrapText="1"/>
      <protection/>
    </xf>
    <xf numFmtId="0" fontId="45" fillId="0" borderId="0" xfId="0" applyFont="1" applyAlignment="1" applyProtection="1">
      <alignment horizontal="center" wrapText="1"/>
      <protection/>
    </xf>
    <xf numFmtId="0" fontId="45" fillId="0" borderId="0" xfId="0" applyFont="1" applyFill="1" applyAlignment="1">
      <alignment wrapText="1"/>
    </xf>
    <xf numFmtId="4" fontId="45" fillId="0" borderId="0" xfId="89" applyNumberFormat="1" applyFont="1" applyAlignment="1" applyProtection="1">
      <alignment horizontal="right" wrapText="1"/>
      <protection/>
    </xf>
    <xf numFmtId="0" fontId="46" fillId="0" borderId="0" xfId="87" applyFont="1" applyAlignment="1" applyProtection="1">
      <alignment vertical="top" wrapText="1"/>
      <protection/>
    </xf>
    <xf numFmtId="0" fontId="45" fillId="0" borderId="0" xfId="83" applyNumberFormat="1" applyFont="1" applyAlignment="1">
      <alignment horizontal="right" wrapText="1"/>
      <protection/>
    </xf>
    <xf numFmtId="0" fontId="45" fillId="0" borderId="0" xfId="87" applyFont="1" applyAlignment="1" applyProtection="1">
      <alignment vertical="top" wrapText="1"/>
      <protection/>
    </xf>
    <xf numFmtId="0" fontId="46" fillId="0" borderId="0" xfId="83" applyFont="1" applyFill="1" applyAlignment="1">
      <alignment vertical="top" wrapText="1"/>
      <protection/>
    </xf>
    <xf numFmtId="0" fontId="46" fillId="0" borderId="0" xfId="83" applyFont="1" applyAlignment="1">
      <alignment wrapText="1"/>
      <protection/>
    </xf>
    <xf numFmtId="0" fontId="45" fillId="0" borderId="0" xfId="87" applyNumberFormat="1" applyFont="1" applyFill="1" applyAlignment="1" applyProtection="1">
      <alignment horizontal="left" vertical="top" wrapText="1"/>
      <protection/>
    </xf>
    <xf numFmtId="49" fontId="46" fillId="0" borderId="0" xfId="87" applyNumberFormat="1" applyFont="1" applyFill="1" applyAlignment="1" applyProtection="1">
      <alignment horizontal="right" vertical="top"/>
      <protection/>
    </xf>
    <xf numFmtId="0" fontId="45" fillId="0" borderId="0" xfId="87" applyNumberFormat="1" applyFont="1" applyFill="1" applyAlignment="1" applyProtection="1">
      <alignment horizontal="left" wrapText="1"/>
      <protection/>
    </xf>
    <xf numFmtId="0" fontId="46" fillId="0" borderId="0" xfId="87" applyNumberFormat="1" applyFont="1" applyFill="1" applyAlignment="1" applyProtection="1">
      <alignment horizontal="left" vertical="top" wrapText="1"/>
      <protection/>
    </xf>
    <xf numFmtId="49" fontId="45" fillId="0" borderId="0" xfId="87" applyNumberFormat="1" applyFont="1" applyFill="1" applyAlignment="1" applyProtection="1">
      <alignment horizontal="left" wrapText="1"/>
      <protection/>
    </xf>
    <xf numFmtId="4" fontId="45" fillId="0" borderId="0" xfId="83" applyNumberFormat="1" applyFont="1" applyAlignment="1">
      <alignment wrapText="1"/>
      <protection/>
    </xf>
    <xf numFmtId="49" fontId="46" fillId="24" borderId="0" xfId="0" applyNumberFormat="1" applyFont="1" applyFill="1" applyAlignment="1" applyProtection="1">
      <alignment horizontal="right" vertical="top"/>
      <protection/>
    </xf>
    <xf numFmtId="0" fontId="46" fillId="0" borderId="0" xfId="0" applyFont="1" applyFill="1" applyAlignment="1">
      <alignment horizontal="left" vertical="top" wrapText="1"/>
    </xf>
    <xf numFmtId="49" fontId="46" fillId="0" borderId="0" xfId="83" applyNumberFormat="1" applyFont="1" applyFill="1" applyBorder="1" applyAlignment="1">
      <alignment horizontal="right" vertical="top" wrapText="1"/>
      <protection/>
    </xf>
    <xf numFmtId="49" fontId="46" fillId="0" borderId="13" xfId="83" applyNumberFormat="1" applyFont="1" applyFill="1" applyBorder="1" applyAlignment="1">
      <alignment horizontal="right" vertical="top" wrapText="1"/>
      <protection/>
    </xf>
    <xf numFmtId="0" fontId="46" fillId="0" borderId="13" xfId="83" applyFont="1" applyBorder="1" applyAlignment="1" applyProtection="1">
      <alignment horizontal="left" vertical="top" wrapText="1"/>
      <protection/>
    </xf>
    <xf numFmtId="0" fontId="45" fillId="0" borderId="13" xfId="83" applyFont="1" applyFill="1" applyBorder="1" applyAlignment="1">
      <alignment horizontal="right" wrapText="1"/>
      <protection/>
    </xf>
    <xf numFmtId="0" fontId="45" fillId="0" borderId="13" xfId="83" applyFont="1" applyBorder="1" applyAlignment="1">
      <alignment horizontal="right" wrapText="1"/>
      <protection/>
    </xf>
    <xf numFmtId="49" fontId="46" fillId="0" borderId="0" xfId="83" applyNumberFormat="1" applyFont="1" applyFill="1" applyBorder="1" applyAlignment="1">
      <alignment horizontal="left" vertical="top" wrapText="1"/>
      <protection/>
    </xf>
    <xf numFmtId="0" fontId="46" fillId="0" borderId="0" xfId="83" applyFont="1" applyAlignment="1" applyProtection="1">
      <alignment horizontal="left" vertical="top" wrapText="1"/>
      <protection/>
    </xf>
    <xf numFmtId="192" fontId="46" fillId="0" borderId="0" xfId="83" applyNumberFormat="1" applyFont="1" applyFill="1" applyAlignment="1">
      <alignment horizontal="right" vertical="top" wrapText="1"/>
      <protection/>
    </xf>
    <xf numFmtId="0" fontId="4" fillId="0" borderId="0" xfId="0" applyFont="1" applyAlignment="1">
      <alignment/>
    </xf>
    <xf numFmtId="0" fontId="58" fillId="0" borderId="0" xfId="83" applyFont="1" applyAlignment="1">
      <alignment horizontal="right" wrapText="1"/>
      <protection/>
    </xf>
    <xf numFmtId="195" fontId="46" fillId="0" borderId="0" xfId="86" applyNumberFormat="1" applyFont="1" applyAlignment="1">
      <alignment vertical="top" wrapText="1"/>
      <protection/>
    </xf>
    <xf numFmtId="0" fontId="64" fillId="0" borderId="0" xfId="0" applyFont="1" applyFill="1" applyAlignment="1">
      <alignment horizontal="left" wrapText="1"/>
    </xf>
    <xf numFmtId="0" fontId="45" fillId="0" borderId="0" xfId="0" applyFont="1" applyFill="1" applyAlignment="1">
      <alignment horizontal="right" wrapText="1"/>
    </xf>
    <xf numFmtId="0" fontId="45" fillId="0" borderId="0" xfId="0" applyFont="1" applyFill="1" applyAlignment="1">
      <alignment horizontal="left" wrapText="1"/>
    </xf>
    <xf numFmtId="0" fontId="65" fillId="0" borderId="0" xfId="0" applyFont="1" applyFill="1" applyAlignment="1">
      <alignment horizontal="left" wrapText="1"/>
    </xf>
    <xf numFmtId="192" fontId="45" fillId="0" borderId="0" xfId="0" applyNumberFormat="1" applyFont="1" applyFill="1" applyAlignment="1">
      <alignment horizontal="right" wrapText="1"/>
    </xf>
    <xf numFmtId="0" fontId="45" fillId="0" borderId="0" xfId="86" applyFont="1" applyFill="1">
      <alignment/>
      <protection/>
    </xf>
    <xf numFmtId="0" fontId="65" fillId="0" borderId="0" xfId="86" applyFont="1" applyFill="1" applyAlignment="1">
      <alignment horizontal="left" vertical="top" wrapText="1"/>
      <protection/>
    </xf>
    <xf numFmtId="171" fontId="45" fillId="0" borderId="0" xfId="87" applyNumberFormat="1" applyFont="1" applyAlignment="1">
      <alignment horizontal="right" wrapText="1"/>
      <protection/>
    </xf>
    <xf numFmtId="0" fontId="46" fillId="0" borderId="0" xfId="0" applyFont="1" applyFill="1" applyBorder="1" applyAlignment="1">
      <alignment horizontal="left" wrapText="1"/>
    </xf>
    <xf numFmtId="0" fontId="46" fillId="0" borderId="0" xfId="0" applyFont="1" applyFill="1" applyAlignment="1">
      <alignment horizontal="right" wrapText="1"/>
    </xf>
    <xf numFmtId="0" fontId="45" fillId="0" borderId="0" xfId="0" applyFont="1" applyFill="1" applyBorder="1" applyAlignment="1" quotePrefix="1">
      <alignment horizontal="left" wrapText="1"/>
    </xf>
    <xf numFmtId="0" fontId="45" fillId="0" borderId="0" xfId="0" applyFont="1" applyFill="1" applyBorder="1" applyAlignment="1">
      <alignment horizontal="left" wrapText="1"/>
    </xf>
    <xf numFmtId="0" fontId="64" fillId="0" borderId="0" xfId="0" applyFont="1" applyFill="1" applyAlignment="1">
      <alignment horizontal="left" vertical="top" wrapText="1"/>
    </xf>
    <xf numFmtId="0" fontId="64" fillId="0" borderId="0" xfId="0" applyFont="1" applyFill="1" applyAlignment="1" quotePrefix="1">
      <alignment horizontal="left" wrapText="1"/>
    </xf>
    <xf numFmtId="0" fontId="45" fillId="0" borderId="0" xfId="0" applyFont="1" applyFill="1" applyAlignment="1">
      <alignment horizontal="left" vertical="top" wrapText="1"/>
    </xf>
    <xf numFmtId="0" fontId="46" fillId="0" borderId="0" xfId="0" applyFont="1" applyAlignment="1">
      <alignment horizontal="right" wrapText="1"/>
    </xf>
    <xf numFmtId="0" fontId="45" fillId="0" borderId="0" xfId="0" applyFont="1" applyAlignment="1">
      <alignment horizontal="right" wrapText="1"/>
    </xf>
    <xf numFmtId="192" fontId="45" fillId="0" borderId="0" xfId="0" applyNumberFormat="1" applyFont="1" applyAlignment="1">
      <alignment horizontal="right" wrapText="1"/>
    </xf>
    <xf numFmtId="0" fontId="46" fillId="0" borderId="0" xfId="0" applyFont="1" applyAlignment="1">
      <alignment horizontal="left" wrapText="1"/>
    </xf>
    <xf numFmtId="0" fontId="45" fillId="0" borderId="0" xfId="0" applyFont="1" applyAlignment="1" quotePrefix="1">
      <alignment horizontal="left" wrapText="1"/>
    </xf>
    <xf numFmtId="4" fontId="45" fillId="0" borderId="0" xfId="0" applyNumberFormat="1" applyFont="1" applyFill="1" applyAlignment="1">
      <alignment horizontal="right"/>
    </xf>
    <xf numFmtId="4" fontId="45" fillId="0" borderId="0" xfId="0" applyNumberFormat="1" applyFont="1" applyAlignment="1" applyProtection="1">
      <alignment wrapText="1"/>
      <protection/>
    </xf>
    <xf numFmtId="171" fontId="45" fillId="0" borderId="0" xfId="138" applyFont="1" applyAlignment="1" applyProtection="1">
      <alignment horizontal="right" wrapText="1"/>
      <protection/>
    </xf>
    <xf numFmtId="171" fontId="45" fillId="0" borderId="0" xfId="139" applyFont="1" applyAlignment="1" applyProtection="1">
      <alignment horizontal="right" wrapText="1"/>
      <protection/>
    </xf>
    <xf numFmtId="4" fontId="45" fillId="0" borderId="0" xfId="88" applyNumberFormat="1" applyFont="1" applyAlignment="1" applyProtection="1">
      <alignment horizontal="right" wrapText="1"/>
      <protection/>
    </xf>
    <xf numFmtId="4" fontId="45" fillId="0" borderId="0" xfId="89" applyNumberFormat="1" applyFont="1" applyAlignment="1" applyProtection="1">
      <alignment horizontal="right" wrapText="1"/>
      <protection/>
    </xf>
    <xf numFmtId="4" fontId="45" fillId="0" borderId="0" xfId="83" applyNumberFormat="1" applyFont="1" applyAlignment="1">
      <alignment horizontal="right" wrapText="1"/>
      <protection/>
    </xf>
    <xf numFmtId="49" fontId="57" fillId="0" borderId="0" xfId="83" applyNumberFormat="1" applyFont="1" applyFill="1" applyAlignment="1">
      <alignment horizontal="right" wrapText="1"/>
      <protection/>
    </xf>
    <xf numFmtId="0" fontId="57" fillId="0" borderId="0" xfId="83" applyFont="1" applyFill="1" applyBorder="1" applyAlignment="1">
      <alignment wrapText="1"/>
      <protection/>
    </xf>
    <xf numFmtId="0" fontId="58" fillId="0" borderId="0" xfId="83" applyNumberFormat="1" applyFont="1" applyFill="1" applyAlignment="1">
      <alignment horizontal="right" wrapText="1"/>
      <protection/>
    </xf>
    <xf numFmtId="49" fontId="46" fillId="0" borderId="0" xfId="83" applyNumberFormat="1" applyFont="1" applyFill="1" applyAlignment="1">
      <alignment horizontal="right" wrapText="1"/>
      <protection/>
    </xf>
    <xf numFmtId="0" fontId="46" fillId="0" borderId="0" xfId="83" applyFont="1" applyBorder="1" applyAlignment="1">
      <alignment horizontal="left" wrapText="1"/>
      <protection/>
    </xf>
    <xf numFmtId="0" fontId="46" fillId="0" borderId="0" xfId="83" applyFont="1" applyBorder="1" applyAlignment="1">
      <alignment horizontal="right" wrapText="1"/>
      <protection/>
    </xf>
    <xf numFmtId="195" fontId="46" fillId="0" borderId="0" xfId="80" applyNumberFormat="1" applyFont="1" applyFill="1" applyBorder="1" applyAlignment="1">
      <alignment vertical="top"/>
      <protection/>
    </xf>
    <xf numFmtId="0" fontId="45" fillId="0" borderId="0" xfId="83" applyFont="1" applyAlignment="1">
      <alignment horizontal="left" vertical="top" wrapText="1"/>
      <protection/>
    </xf>
    <xf numFmtId="0" fontId="45" fillId="0" borderId="0" xfId="83" applyFont="1" applyAlignment="1">
      <alignment horizontal="right"/>
      <protection/>
    </xf>
    <xf numFmtId="0" fontId="45" fillId="0" borderId="0" xfId="83" applyNumberFormat="1" applyFont="1" applyAlignment="1">
      <alignment horizontal="right"/>
      <protection/>
    </xf>
    <xf numFmtId="4" fontId="45" fillId="0" borderId="0" xfId="83" applyNumberFormat="1" applyFont="1" applyAlignment="1">
      <alignment horizontal="right"/>
      <protection/>
    </xf>
    <xf numFmtId="0" fontId="46" fillId="0" borderId="0" xfId="83" applyFont="1" applyAlignment="1">
      <alignment horizontal="right" vertical="top"/>
      <protection/>
    </xf>
    <xf numFmtId="3" fontId="45" fillId="0" borderId="0" xfId="138" applyNumberFormat="1" applyFont="1" applyAlignment="1">
      <alignment horizontal="right"/>
    </xf>
    <xf numFmtId="0" fontId="46" fillId="0" borderId="0" xfId="83" applyFont="1" applyAlignment="1">
      <alignment horizontal="left" vertical="top" wrapText="1"/>
      <protection/>
    </xf>
    <xf numFmtId="3" fontId="45" fillId="0" borderId="0" xfId="83" applyNumberFormat="1" applyFont="1" applyAlignment="1">
      <alignment horizontal="right"/>
      <protection/>
    </xf>
    <xf numFmtId="197" fontId="45" fillId="0" borderId="0" xfId="83" applyNumberFormat="1" applyFont="1" applyAlignment="1">
      <alignment wrapText="1"/>
      <protection/>
    </xf>
    <xf numFmtId="0" fontId="46" fillId="0" borderId="0" xfId="83" applyFont="1" applyFill="1" applyAlignment="1">
      <alignment horizontal="right" vertical="top"/>
      <protection/>
    </xf>
    <xf numFmtId="0" fontId="45" fillId="0" borderId="0" xfId="83" applyFont="1" applyAlignment="1">
      <alignment vertical="center"/>
      <protection/>
    </xf>
    <xf numFmtId="0" fontId="45" fillId="0" borderId="0" xfId="83" applyFont="1" applyBorder="1" applyAlignment="1">
      <alignment horizontal="right" wrapText="1"/>
      <protection/>
    </xf>
    <xf numFmtId="0" fontId="46" fillId="0" borderId="0" xfId="83" applyFont="1" applyFill="1" applyAlignment="1">
      <alignment horizontal="right" vertical="center"/>
      <protection/>
    </xf>
    <xf numFmtId="0" fontId="46" fillId="0" borderId="0" xfId="83" applyFont="1" applyFill="1" applyAlignment="1">
      <alignment vertical="center" wrapText="1"/>
      <protection/>
    </xf>
    <xf numFmtId="0" fontId="45" fillId="0" borderId="0" xfId="83" applyFont="1" applyAlignment="1">
      <alignment horizontal="center" vertical="center" wrapText="1"/>
      <protection/>
    </xf>
    <xf numFmtId="3" fontId="45" fillId="0" borderId="0" xfId="83" applyNumberFormat="1" applyFont="1" applyAlignment="1">
      <alignment horizontal="center" vertical="center" wrapText="1"/>
      <protection/>
    </xf>
    <xf numFmtId="0" fontId="46" fillId="0" borderId="0" xfId="83" applyFont="1" applyAlignment="1">
      <alignment vertical="top" wrapText="1"/>
      <protection/>
    </xf>
    <xf numFmtId="0" fontId="45" fillId="0" borderId="0" xfId="83" applyFont="1" applyFill="1" applyAlignment="1">
      <alignment horizontal="right" vertical="top"/>
      <protection/>
    </xf>
    <xf numFmtId="3" fontId="45" fillId="0" borderId="0" xfId="83" applyNumberFormat="1" applyFont="1" applyAlignment="1">
      <alignment horizontal="right" wrapText="1"/>
      <protection/>
    </xf>
    <xf numFmtId="171" fontId="45" fillId="0" borderId="0" xfId="140" applyFont="1" applyAlignment="1">
      <alignment horizontal="right"/>
    </xf>
    <xf numFmtId="0" fontId="46" fillId="0" borderId="0" xfId="80" applyFont="1" applyFill="1" applyAlignment="1">
      <alignment horizontal="right" vertical="top" wrapText="1"/>
      <protection/>
    </xf>
    <xf numFmtId="0" fontId="45" fillId="0" borderId="0" xfId="80" applyFont="1" applyAlignment="1">
      <alignment vertical="top" wrapText="1"/>
      <protection/>
    </xf>
    <xf numFmtId="0" fontId="45" fillId="0" borderId="0" xfId="80" applyFont="1" applyAlignment="1">
      <alignment wrapText="1"/>
      <protection/>
    </xf>
    <xf numFmtId="0" fontId="45" fillId="0" borderId="0" xfId="83" applyFont="1" applyFill="1" applyAlignment="1">
      <alignment vertical="top" wrapText="1"/>
      <protection/>
    </xf>
    <xf numFmtId="0" fontId="45" fillId="0" borderId="0" xfId="89" applyNumberFormat="1" applyFont="1" applyBorder="1" applyAlignment="1" applyProtection="1">
      <alignment vertical="top" wrapText="1"/>
      <protection/>
    </xf>
    <xf numFmtId="0" fontId="45" fillId="0" borderId="0" xfId="89" applyFont="1" applyAlignment="1" applyProtection="1">
      <alignment horizontal="center" wrapText="1"/>
      <protection/>
    </xf>
    <xf numFmtId="0" fontId="45" fillId="0" borderId="0" xfId="89" applyNumberFormat="1" applyFont="1" applyBorder="1" applyAlignment="1" applyProtection="1">
      <alignment horizontal="center" vertical="top" wrapText="1"/>
      <protection/>
    </xf>
    <xf numFmtId="0" fontId="45" fillId="0" borderId="0" xfId="83" applyFont="1" applyAlignment="1">
      <alignment vertical="center" wrapText="1"/>
      <protection/>
    </xf>
    <xf numFmtId="0" fontId="45" fillId="0" borderId="0" xfId="83" applyNumberFormat="1" applyFont="1" applyFill="1" applyAlignment="1">
      <alignment horizontal="right" wrapText="1"/>
      <protection/>
    </xf>
    <xf numFmtId="0" fontId="40" fillId="0" borderId="0" xfId="0" applyFont="1" applyFill="1" applyBorder="1" applyAlignment="1" applyProtection="1">
      <alignment horizontal="center" vertical="center" wrapText="1"/>
      <protection/>
    </xf>
    <xf numFmtId="0" fontId="57" fillId="0" borderId="0" xfId="83" applyFont="1" applyAlignment="1">
      <alignment vertical="top" wrapText="1"/>
      <protection/>
    </xf>
    <xf numFmtId="3" fontId="42" fillId="0" borderId="0" xfId="0" applyNumberFormat="1" applyFont="1" applyBorder="1" applyAlignment="1">
      <alignment horizontal="right"/>
    </xf>
    <xf numFmtId="0" fontId="39" fillId="0" borderId="0" xfId="0" applyFont="1" applyBorder="1" applyAlignment="1">
      <alignment horizontal="left"/>
    </xf>
    <xf numFmtId="0" fontId="42" fillId="0" borderId="0" xfId="0" applyFont="1" applyBorder="1" applyAlignment="1">
      <alignment horizontal="right" vertical="top"/>
    </xf>
    <xf numFmtId="0" fontId="42" fillId="0" borderId="0" xfId="0" applyFont="1" applyBorder="1" applyAlignment="1">
      <alignment horizontal="center"/>
    </xf>
    <xf numFmtId="4" fontId="42" fillId="0" borderId="0" xfId="0" applyNumberFormat="1" applyFont="1" applyBorder="1" applyAlignment="1">
      <alignment horizontal="right"/>
    </xf>
    <xf numFmtId="0" fontId="42" fillId="0" borderId="0" xfId="0" applyFont="1" applyBorder="1" applyAlignment="1">
      <alignment horizontal="left"/>
    </xf>
    <xf numFmtId="4" fontId="42" fillId="0" borderId="0" xfId="0" applyNumberFormat="1" applyFont="1" applyFill="1" applyBorder="1" applyAlignment="1">
      <alignment horizontal="right"/>
    </xf>
    <xf numFmtId="4" fontId="42" fillId="0" borderId="0" xfId="0" applyNumberFormat="1" applyFont="1" applyFill="1" applyBorder="1" applyAlignment="1" applyProtection="1">
      <alignment horizontal="right"/>
      <protection locked="0"/>
    </xf>
    <xf numFmtId="4" fontId="0" fillId="0" borderId="0" xfId="0" applyNumberFormat="1" applyFont="1" applyFill="1" applyBorder="1" applyAlignment="1" applyProtection="1">
      <alignment horizontal="right"/>
      <protection/>
    </xf>
    <xf numFmtId="0" fontId="66" fillId="0" borderId="0" xfId="0" applyFont="1" applyAlignment="1" applyProtection="1">
      <alignment/>
      <protection/>
    </xf>
    <xf numFmtId="0" fontId="67" fillId="0" borderId="0" xfId="0" applyFont="1" applyAlignment="1" applyProtection="1">
      <alignment/>
      <protection/>
    </xf>
    <xf numFmtId="0" fontId="68" fillId="0" borderId="0" xfId="0" applyFont="1" applyAlignment="1" applyProtection="1">
      <alignment/>
      <protection/>
    </xf>
    <xf numFmtId="49" fontId="4" fillId="0" borderId="0" xfId="0" applyNumberFormat="1" applyFont="1" applyAlignment="1" applyProtection="1">
      <alignment horizontal="right" vertical="top"/>
      <protection/>
    </xf>
    <xf numFmtId="0" fontId="4" fillId="0" borderId="0" xfId="0" applyFont="1" applyAlignment="1" applyProtection="1">
      <alignment/>
      <protection/>
    </xf>
    <xf numFmtId="4" fontId="4" fillId="0" borderId="0" xfId="0" applyNumberFormat="1" applyFont="1" applyAlignment="1" applyProtection="1">
      <alignment/>
      <protection/>
    </xf>
    <xf numFmtId="188" fontId="4" fillId="0" borderId="0" xfId="0" applyNumberFormat="1" applyFont="1" applyAlignment="1" applyProtection="1">
      <alignment/>
      <protection/>
    </xf>
    <xf numFmtId="49" fontId="4" fillId="0" borderId="0" xfId="0" applyNumberFormat="1" applyFont="1" applyAlignment="1" applyProtection="1">
      <alignment horizontal="left" vertical="top"/>
      <protection/>
    </xf>
    <xf numFmtId="0" fontId="35" fillId="0" borderId="0" xfId="0" applyFont="1" applyAlignment="1" applyProtection="1">
      <alignment horizontal="center"/>
      <protection/>
    </xf>
    <xf numFmtId="0" fontId="4" fillId="0" borderId="0" xfId="0" applyNumberFormat="1" applyFont="1" applyBorder="1" applyAlignment="1" applyProtection="1">
      <alignment/>
      <protection/>
    </xf>
    <xf numFmtId="0" fontId="4" fillId="0" borderId="0" xfId="0" applyNumberFormat="1" applyFont="1" applyBorder="1" applyAlignment="1" applyProtection="1">
      <alignment/>
      <protection/>
    </xf>
    <xf numFmtId="4" fontId="4" fillId="0" borderId="0" xfId="0" applyNumberFormat="1" applyFont="1" applyBorder="1" applyAlignment="1" applyProtection="1">
      <alignment/>
      <protection/>
    </xf>
    <xf numFmtId="188" fontId="4" fillId="0" borderId="0" xfId="0" applyNumberFormat="1" applyFont="1" applyBorder="1" applyAlignment="1" applyProtection="1">
      <alignment/>
      <protection/>
    </xf>
    <xf numFmtId="0" fontId="4" fillId="2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188" fontId="0" fillId="0" borderId="0" xfId="0" applyNumberFormat="1" applyFont="1" applyBorder="1" applyAlignment="1" applyProtection="1">
      <alignment/>
      <protection/>
    </xf>
    <xf numFmtId="0" fontId="4" fillId="0" borderId="10" xfId="0" applyNumberFormat="1" applyFont="1" applyBorder="1" applyAlignment="1" applyProtection="1">
      <alignment/>
      <protection/>
    </xf>
    <xf numFmtId="4" fontId="4" fillId="0" borderId="10" xfId="0" applyNumberFormat="1" applyFont="1" applyBorder="1" applyAlignment="1" applyProtection="1">
      <alignment/>
      <protection/>
    </xf>
    <xf numFmtId="188" fontId="0" fillId="0" borderId="10" xfId="0" applyNumberFormat="1" applyFont="1" applyBorder="1" applyAlignment="1" applyProtection="1">
      <alignment/>
      <protection/>
    </xf>
    <xf numFmtId="0" fontId="3" fillId="0" borderId="0" xfId="0" applyNumberFormat="1" applyFont="1" applyBorder="1" applyAlignment="1" applyProtection="1">
      <alignment/>
      <protection/>
    </xf>
    <xf numFmtId="4" fontId="3" fillId="0" borderId="0" xfId="0" applyNumberFormat="1" applyFont="1" applyBorder="1" applyAlignment="1" applyProtection="1">
      <alignment/>
      <protection/>
    </xf>
    <xf numFmtId="188" fontId="31" fillId="0" borderId="0" xfId="0" applyNumberFormat="1" applyFont="1" applyBorder="1" applyAlignment="1" applyProtection="1">
      <alignment/>
      <protection/>
    </xf>
    <xf numFmtId="188" fontId="3" fillId="0" borderId="0" xfId="0" applyNumberFormat="1" applyFont="1" applyBorder="1" applyAlignment="1" applyProtection="1">
      <alignment/>
      <protection/>
    </xf>
    <xf numFmtId="192" fontId="45" fillId="0" borderId="0" xfId="0" applyNumberFormat="1" applyFont="1" applyBorder="1" applyAlignment="1" applyProtection="1">
      <alignment wrapText="1"/>
      <protection/>
    </xf>
    <xf numFmtId="192" fontId="4" fillId="0" borderId="0" xfId="0" applyNumberFormat="1" applyFont="1" applyBorder="1" applyAlignment="1" applyProtection="1">
      <alignment wrapText="1"/>
      <protection/>
    </xf>
    <xf numFmtId="193" fontId="4" fillId="0" borderId="0" xfId="0" applyNumberFormat="1" applyFont="1" applyBorder="1" applyAlignment="1" applyProtection="1">
      <alignment wrapText="1"/>
      <protection/>
    </xf>
    <xf numFmtId="192" fontId="4" fillId="0" borderId="10" xfId="0" applyNumberFormat="1" applyFont="1" applyBorder="1" applyAlignment="1" applyProtection="1">
      <alignment wrapText="1"/>
      <protection/>
    </xf>
    <xf numFmtId="192" fontId="45" fillId="0" borderId="10" xfId="0" applyNumberFormat="1" applyFont="1" applyBorder="1" applyAlignment="1" applyProtection="1">
      <alignment wrapText="1"/>
      <protection/>
    </xf>
    <xf numFmtId="193" fontId="4" fillId="0" borderId="10" xfId="0" applyNumberFormat="1" applyFont="1" applyBorder="1" applyAlignment="1" applyProtection="1">
      <alignment wrapText="1"/>
      <protection/>
    </xf>
    <xf numFmtId="0" fontId="3" fillId="0" borderId="0" xfId="0" applyNumberFormat="1" applyFont="1" applyBorder="1" applyAlignment="1" applyProtection="1">
      <alignment/>
      <protection/>
    </xf>
    <xf numFmtId="0" fontId="3" fillId="0" borderId="13" xfId="0" applyNumberFormat="1" applyFont="1" applyBorder="1" applyAlignment="1" applyProtection="1">
      <alignment/>
      <protection/>
    </xf>
    <xf numFmtId="0" fontId="4" fillId="0" borderId="13" xfId="0" applyNumberFormat="1" applyFont="1" applyBorder="1" applyAlignment="1" applyProtection="1">
      <alignment/>
      <protection/>
    </xf>
    <xf numFmtId="4" fontId="3" fillId="0" borderId="13" xfId="0" applyNumberFormat="1" applyFont="1" applyBorder="1" applyAlignment="1" applyProtection="1">
      <alignment/>
      <protection/>
    </xf>
    <xf numFmtId="188" fontId="31" fillId="0" borderId="13" xfId="0" applyNumberFormat="1" applyFont="1" applyBorder="1" applyAlignment="1" applyProtection="1">
      <alignment/>
      <protection/>
    </xf>
    <xf numFmtId="0" fontId="37" fillId="0" borderId="0" xfId="0" applyNumberFormat="1" applyFont="1" applyBorder="1" applyAlignment="1" applyProtection="1">
      <alignment/>
      <protection/>
    </xf>
    <xf numFmtId="0" fontId="37" fillId="0" borderId="0" xfId="0" applyNumberFormat="1" applyFont="1" applyBorder="1" applyAlignment="1" applyProtection="1">
      <alignment/>
      <protection/>
    </xf>
    <xf numFmtId="4" fontId="36" fillId="0" borderId="0" xfId="0" applyNumberFormat="1" applyFont="1" applyBorder="1" applyAlignment="1" applyProtection="1">
      <alignment/>
      <protection/>
    </xf>
    <xf numFmtId="188" fontId="39" fillId="0" borderId="0" xfId="0" applyNumberFormat="1" applyFont="1" applyBorder="1" applyAlignment="1" applyProtection="1">
      <alignment/>
      <protection/>
    </xf>
    <xf numFmtId="4" fontId="37" fillId="0" borderId="13" xfId="0" applyNumberFormat="1" applyFont="1" applyBorder="1" applyAlignment="1" applyProtection="1">
      <alignment vertical="center" wrapText="1"/>
      <protection/>
    </xf>
    <xf numFmtId="4" fontId="36" fillId="0" borderId="13" xfId="0" applyNumberFormat="1" applyFont="1" applyFill="1" applyBorder="1" applyAlignment="1" applyProtection="1">
      <alignment horizontal="right"/>
      <protection/>
    </xf>
    <xf numFmtId="188" fontId="39" fillId="0" borderId="13" xfId="0" applyNumberFormat="1" applyFont="1" applyBorder="1" applyAlignment="1" applyProtection="1">
      <alignment/>
      <protection/>
    </xf>
    <xf numFmtId="4" fontId="37" fillId="0" borderId="0" xfId="0" applyNumberFormat="1" applyFont="1" applyAlignment="1" applyProtection="1">
      <alignment vertical="center" wrapText="1"/>
      <protection/>
    </xf>
    <xf numFmtId="194" fontId="34" fillId="0" borderId="0" xfId="0" applyNumberFormat="1" applyFont="1" applyFill="1" applyAlignment="1" applyProtection="1">
      <alignment horizontal="center"/>
      <protection/>
    </xf>
    <xf numFmtId="4" fontId="37" fillId="0" borderId="0" xfId="0" applyNumberFormat="1" applyFont="1" applyFill="1" applyAlignment="1" applyProtection="1">
      <alignment horizontal="right"/>
      <protection/>
    </xf>
    <xf numFmtId="0" fontId="40" fillId="0" borderId="11" xfId="0" applyFont="1" applyFill="1" applyBorder="1" applyAlignment="1" applyProtection="1">
      <alignment horizontal="center" vertical="center" wrapText="1"/>
      <protection/>
    </xf>
    <xf numFmtId="0" fontId="40" fillId="0" borderId="11" xfId="0" applyFont="1" applyFill="1" applyBorder="1" applyAlignment="1" applyProtection="1">
      <alignment horizontal="center" vertical="center"/>
      <protection/>
    </xf>
    <xf numFmtId="0" fontId="4" fillId="0" borderId="0" xfId="0" applyFont="1" applyAlignment="1" applyProtection="1">
      <alignment/>
      <protection/>
    </xf>
    <xf numFmtId="49" fontId="3" fillId="20" borderId="0" xfId="0" applyNumberFormat="1" applyFont="1" applyFill="1" applyAlignment="1" applyProtection="1">
      <alignment horizontal="right" vertical="top"/>
      <protection/>
    </xf>
    <xf numFmtId="0" fontId="3" fillId="20" borderId="0" xfId="0" applyFont="1" applyFill="1" applyAlignment="1" applyProtection="1">
      <alignment horizontal="left" vertical="justify" wrapText="1"/>
      <protection/>
    </xf>
    <xf numFmtId="4" fontId="3" fillId="0" borderId="0" xfId="0" applyNumberFormat="1" applyFont="1" applyAlignment="1" applyProtection="1">
      <alignment/>
      <protection/>
    </xf>
    <xf numFmtId="49" fontId="4" fillId="0" borderId="0" xfId="0" applyNumberFormat="1" applyFont="1" applyAlignment="1" applyProtection="1">
      <alignment horizontal="right" vertical="top"/>
      <protection/>
    </xf>
    <xf numFmtId="49" fontId="23" fillId="0" borderId="0" xfId="0" applyNumberFormat="1" applyFont="1" applyAlignment="1" applyProtection="1">
      <alignment vertical="top" wrapText="1"/>
      <protection/>
    </xf>
    <xf numFmtId="2" fontId="4" fillId="0" borderId="0" xfId="0" applyNumberFormat="1" applyFont="1" applyFill="1" applyAlignment="1" applyProtection="1">
      <alignment horizontal="right" vertical="top" wrapText="1"/>
      <protection/>
    </xf>
    <xf numFmtId="4" fontId="4" fillId="0" borderId="0" xfId="0" applyNumberFormat="1" applyFont="1" applyFill="1" applyAlignment="1" applyProtection="1">
      <alignment horizontal="right" vertical="top"/>
      <protection/>
    </xf>
    <xf numFmtId="0" fontId="4" fillId="0" borderId="0" xfId="0" applyFont="1" applyAlignment="1" applyProtection="1">
      <alignment horizontal="right" vertical="justify" wrapText="1"/>
      <protection/>
    </xf>
    <xf numFmtId="2" fontId="4" fillId="0" borderId="0" xfId="0" applyNumberFormat="1" applyFont="1" applyFill="1" applyAlignment="1" applyProtection="1">
      <alignment horizontal="right" vertical="center" wrapText="1"/>
      <protection/>
    </xf>
    <xf numFmtId="4" fontId="4" fillId="0" borderId="0" xfId="0" applyNumberFormat="1" applyFont="1" applyFill="1" applyAlignment="1" applyProtection="1">
      <alignment horizontal="right" vertical="center"/>
      <protection/>
    </xf>
    <xf numFmtId="0" fontId="63" fillId="0" borderId="0" xfId="0" applyFont="1" applyFill="1" applyAlignment="1" applyProtection="1">
      <alignment horizontal="left" vertical="center"/>
      <protection/>
    </xf>
    <xf numFmtId="49" fontId="23" fillId="0" borderId="0" xfId="0" applyNumberFormat="1" applyFont="1" applyAlignment="1" applyProtection="1">
      <alignment horizontal="right" vertical="justify" wrapText="1"/>
      <protection/>
    </xf>
    <xf numFmtId="49" fontId="23" fillId="0" borderId="0" xfId="0" applyNumberFormat="1" applyFont="1" applyAlignment="1" applyProtection="1">
      <alignment horizontal="left" vertical="top" wrapText="1"/>
      <protection/>
    </xf>
    <xf numFmtId="0" fontId="4" fillId="0" borderId="0" xfId="0" applyFont="1" applyAlignment="1" applyProtection="1">
      <alignment horizontal="left" vertical="justify" wrapText="1"/>
      <protection/>
    </xf>
    <xf numFmtId="4" fontId="4" fillId="0" borderId="0" xfId="0" applyNumberFormat="1" applyFont="1" applyAlignment="1" applyProtection="1">
      <alignment vertical="center"/>
      <protection/>
    </xf>
    <xf numFmtId="0" fontId="4" fillId="0" borderId="0" xfId="0" applyFont="1" applyFill="1" applyAlignment="1" applyProtection="1">
      <alignment/>
      <protection/>
    </xf>
    <xf numFmtId="49" fontId="23" fillId="0" borderId="0" xfId="0" applyNumberFormat="1" applyFont="1" applyFill="1" applyAlignment="1" applyProtection="1">
      <alignment horizontal="left" vertical="top" wrapText="1"/>
      <protection/>
    </xf>
    <xf numFmtId="49" fontId="4" fillId="0" borderId="0" xfId="0" applyNumberFormat="1" applyFont="1" applyAlignment="1" applyProtection="1">
      <alignment horizontal="left" vertical="top" wrapText="1"/>
      <protection/>
    </xf>
    <xf numFmtId="4" fontId="4" fillId="0" borderId="0" xfId="0" applyNumberFormat="1" applyFont="1" applyAlignment="1" applyProtection="1">
      <alignment vertical="center"/>
      <protection/>
    </xf>
    <xf numFmtId="0" fontId="4" fillId="0" borderId="0" xfId="0" applyFont="1" applyAlignment="1" applyProtection="1">
      <alignment horizontal="right" vertical="top"/>
      <protection/>
    </xf>
    <xf numFmtId="49" fontId="4" fillId="0" borderId="0" xfId="0" applyNumberFormat="1" applyFont="1" applyAlignment="1" applyProtection="1">
      <alignment horizontal="right" vertical="top" wrapText="1"/>
      <protection/>
    </xf>
    <xf numFmtId="0" fontId="4" fillId="0" borderId="0" xfId="0" applyFont="1" applyBorder="1" applyAlignment="1" applyProtection="1">
      <alignment horizontal="left" vertical="justify" wrapText="1"/>
      <protection/>
    </xf>
    <xf numFmtId="4" fontId="4" fillId="0" borderId="0" xfId="0" applyNumberFormat="1" applyFont="1" applyBorder="1" applyAlignment="1" applyProtection="1">
      <alignment/>
      <protection/>
    </xf>
    <xf numFmtId="0" fontId="4" fillId="0" borderId="0" xfId="0" applyFont="1" applyAlignment="1" applyProtection="1">
      <alignment horizontal="right" vertical="top"/>
      <protection/>
    </xf>
    <xf numFmtId="4" fontId="36" fillId="0" borderId="0" xfId="0" applyNumberFormat="1" applyFont="1" applyAlignment="1" applyProtection="1">
      <alignment/>
      <protection/>
    </xf>
    <xf numFmtId="4" fontId="4" fillId="0" borderId="0" xfId="0" applyNumberFormat="1" applyFont="1" applyFill="1" applyAlignment="1" applyProtection="1">
      <alignment horizontal="right" vertical="center"/>
      <protection locked="0"/>
    </xf>
    <xf numFmtId="4" fontId="4" fillId="0" borderId="0" xfId="0" applyNumberFormat="1" applyFont="1" applyAlignment="1" applyProtection="1">
      <alignment vertical="center"/>
      <protection locked="0"/>
    </xf>
    <xf numFmtId="0" fontId="4" fillId="0" borderId="0" xfId="0" applyFont="1" applyAlignment="1" applyProtection="1">
      <alignment horizontal="left" vertical="justify" wrapText="1"/>
      <protection/>
    </xf>
    <xf numFmtId="49" fontId="3" fillId="20" borderId="0" xfId="0" applyNumberFormat="1" applyFont="1" applyFill="1" applyAlignment="1" applyProtection="1">
      <alignment horizontal="right" vertical="top"/>
      <protection/>
    </xf>
    <xf numFmtId="0" fontId="3" fillId="20" borderId="0" xfId="0" applyFont="1" applyFill="1" applyAlignment="1" applyProtection="1">
      <alignment horizontal="left" vertical="justify" wrapText="1"/>
      <protection/>
    </xf>
    <xf numFmtId="4" fontId="3" fillId="0" borderId="0" xfId="0" applyNumberFormat="1" applyFont="1" applyAlignment="1" applyProtection="1">
      <alignment/>
      <protection/>
    </xf>
    <xf numFmtId="4" fontId="4" fillId="0" borderId="0" xfId="0" applyNumberFormat="1" applyFont="1" applyFill="1" applyAlignment="1" applyProtection="1">
      <alignment horizontal="right" vertical="top"/>
      <protection/>
    </xf>
    <xf numFmtId="0" fontId="4" fillId="0" borderId="0" xfId="0" applyFont="1" applyAlignment="1" applyProtection="1">
      <alignment horizontal="right" vertical="justify" wrapText="1"/>
      <protection/>
    </xf>
    <xf numFmtId="4" fontId="4" fillId="0" borderId="0" xfId="0" applyNumberFormat="1" applyFont="1" applyFill="1" applyAlignment="1" applyProtection="1">
      <alignment horizontal="right" vertical="center"/>
      <protection/>
    </xf>
    <xf numFmtId="49" fontId="3" fillId="0" borderId="0" xfId="0" applyNumberFormat="1" applyFont="1" applyAlignment="1" applyProtection="1">
      <alignment horizontal="left" vertical="top" wrapText="1"/>
      <protection/>
    </xf>
    <xf numFmtId="0" fontId="3" fillId="0" borderId="0" xfId="0" applyFont="1" applyAlignment="1" applyProtection="1">
      <alignment horizontal="left" vertical="top" wrapText="1"/>
      <protection/>
    </xf>
    <xf numFmtId="49" fontId="4" fillId="0" borderId="0" xfId="0" applyNumberFormat="1" applyFont="1" applyAlignment="1" applyProtection="1">
      <alignment horizontal="left" vertical="top" wrapText="1"/>
      <protection/>
    </xf>
    <xf numFmtId="0" fontId="4" fillId="0" borderId="10" xfId="0" applyFont="1" applyBorder="1" applyAlignment="1" applyProtection="1">
      <alignment horizontal="left" vertical="justify" wrapText="1"/>
      <protection/>
    </xf>
    <xf numFmtId="0" fontId="4" fillId="0" borderId="0" xfId="0" applyFont="1" applyBorder="1" applyAlignment="1" applyProtection="1">
      <alignment horizontal="left" vertical="justify" wrapText="1"/>
      <protection/>
    </xf>
    <xf numFmtId="0" fontId="36" fillId="0" borderId="0" xfId="0" applyFont="1" applyAlignment="1" applyProtection="1">
      <alignment horizontal="left" vertical="justify" wrapText="1"/>
      <protection/>
    </xf>
    <xf numFmtId="0" fontId="34" fillId="0" borderId="0" xfId="0" applyFont="1" applyAlignment="1" applyProtection="1">
      <alignment/>
      <protection/>
    </xf>
    <xf numFmtId="188" fontId="36" fillId="0" borderId="0" xfId="0" applyNumberFormat="1" applyFont="1" applyAlignment="1" applyProtection="1">
      <alignment/>
      <protection/>
    </xf>
    <xf numFmtId="4" fontId="4" fillId="0" borderId="0" xfId="0" applyNumberFormat="1" applyFont="1" applyAlignment="1" applyProtection="1">
      <alignment/>
      <protection locked="0"/>
    </xf>
    <xf numFmtId="0" fontId="4" fillId="0" borderId="0" xfId="0" applyFont="1" applyAlignment="1" applyProtection="1">
      <alignment horizontal="left"/>
      <protection/>
    </xf>
    <xf numFmtId="0" fontId="3" fillId="20" borderId="0" xfId="0" applyFont="1" applyFill="1" applyAlignment="1" applyProtection="1">
      <alignment horizontal="left"/>
      <protection/>
    </xf>
    <xf numFmtId="0" fontId="4" fillId="0" borderId="0" xfId="0" applyFont="1" applyAlignment="1" applyProtection="1">
      <alignment horizontal="right"/>
      <protection/>
    </xf>
    <xf numFmtId="49" fontId="4" fillId="0" borderId="0" xfId="82" applyNumberFormat="1" applyFont="1" applyAlignment="1" applyProtection="1">
      <alignment horizontal="left" vertical="top" wrapText="1"/>
      <protection/>
    </xf>
    <xf numFmtId="0" fontId="4" fillId="0" borderId="10" xfId="0" applyFont="1" applyBorder="1" applyAlignment="1" applyProtection="1">
      <alignment horizontal="left"/>
      <protection/>
    </xf>
    <xf numFmtId="0" fontId="36" fillId="0" borderId="0" xfId="0" applyFont="1" applyAlignment="1" applyProtection="1">
      <alignment horizontal="left"/>
      <protection/>
    </xf>
    <xf numFmtId="4" fontId="4" fillId="0" borderId="0" xfId="0" applyNumberFormat="1" applyFont="1" applyBorder="1" applyAlignment="1" applyProtection="1">
      <alignment/>
      <protection locked="0"/>
    </xf>
    <xf numFmtId="0" fontId="3" fillId="0" borderId="0" xfId="0" applyFont="1" applyAlignment="1">
      <alignment horizontal="left" wrapText="1"/>
    </xf>
    <xf numFmtId="49" fontId="4" fillId="0" borderId="10" xfId="0" applyNumberFormat="1" applyFont="1" applyBorder="1" applyAlignment="1" applyProtection="1">
      <alignment horizontal="right" vertical="top"/>
      <protection/>
    </xf>
    <xf numFmtId="49" fontId="4" fillId="0" borderId="10" xfId="0" applyNumberFormat="1" applyFont="1" applyBorder="1" applyAlignment="1" applyProtection="1">
      <alignment horizontal="right" vertical="top" wrapText="1"/>
      <protection/>
    </xf>
    <xf numFmtId="4" fontId="4" fillId="0" borderId="10" xfId="0" applyNumberFormat="1" applyFont="1" applyBorder="1" applyAlignment="1" applyProtection="1">
      <alignment vertical="center"/>
      <protection/>
    </xf>
    <xf numFmtId="4" fontId="4" fillId="0" borderId="10" xfId="0" applyNumberFormat="1" applyFont="1" applyBorder="1" applyAlignment="1" applyProtection="1">
      <alignment vertical="center"/>
      <protection locked="0"/>
    </xf>
    <xf numFmtId="4" fontId="4" fillId="0" borderId="10" xfId="0" applyNumberFormat="1" applyFont="1" applyFill="1" applyBorder="1" applyAlignment="1" applyProtection="1">
      <alignment horizontal="right" vertical="center"/>
      <protection/>
    </xf>
    <xf numFmtId="0" fontId="4" fillId="0" borderId="0" xfId="0" applyFont="1" applyAlignment="1">
      <alignment vertical="top"/>
    </xf>
    <xf numFmtId="0" fontId="0" fillId="0" borderId="0" xfId="0" applyFont="1" applyAlignment="1">
      <alignment vertical="top"/>
    </xf>
    <xf numFmtId="0" fontId="4" fillId="0" borderId="0" xfId="0" applyFont="1" applyAlignment="1">
      <alignment wrapText="1"/>
    </xf>
    <xf numFmtId="0" fontId="4" fillId="0" borderId="0" xfId="0" applyFont="1" applyAlignment="1" quotePrefix="1">
      <alignment vertical="center" wrapText="1"/>
    </xf>
    <xf numFmtId="0" fontId="4" fillId="0" borderId="0" xfId="0" applyFont="1" applyAlignment="1">
      <alignment vertical="center" wrapText="1"/>
    </xf>
    <xf numFmtId="4" fontId="4" fillId="0" borderId="0" xfId="0" applyNumberFormat="1" applyFont="1" applyFill="1" applyAlignment="1" applyProtection="1">
      <alignment/>
      <protection locked="0"/>
    </xf>
    <xf numFmtId="0" fontId="0" fillId="0" borderId="0" xfId="0" applyAlignment="1" applyProtection="1">
      <alignment/>
      <protection/>
    </xf>
    <xf numFmtId="0" fontId="40" fillId="0" borderId="0" xfId="0" applyFont="1" applyFill="1" applyBorder="1" applyAlignment="1" applyProtection="1">
      <alignment horizontal="center" vertical="center"/>
      <protection/>
    </xf>
    <xf numFmtId="0" fontId="57" fillId="0" borderId="0" xfId="83" applyFont="1" applyFill="1" applyAlignment="1" applyProtection="1">
      <alignment horizontal="right" vertical="top" wrapText="1"/>
      <protection/>
    </xf>
    <xf numFmtId="0" fontId="45" fillId="0" borderId="0" xfId="83" applyFont="1" applyFill="1" applyAlignment="1" applyProtection="1">
      <alignment horizontal="right" wrapText="1"/>
      <protection/>
    </xf>
    <xf numFmtId="0" fontId="58" fillId="0" borderId="0" xfId="83" applyFont="1" applyFill="1" applyAlignment="1" applyProtection="1">
      <alignment horizontal="right" wrapText="1"/>
      <protection/>
    </xf>
    <xf numFmtId="49" fontId="57" fillId="0" borderId="0" xfId="83" applyNumberFormat="1" applyFont="1" applyFill="1" applyAlignment="1" applyProtection="1">
      <alignment horizontal="right" vertical="top" wrapText="1"/>
      <protection/>
    </xf>
    <xf numFmtId="0" fontId="57" fillId="0" borderId="0" xfId="83" applyFont="1" applyBorder="1" applyAlignment="1" applyProtection="1">
      <alignment vertical="top" wrapText="1"/>
      <protection/>
    </xf>
    <xf numFmtId="0" fontId="58" fillId="0" borderId="0" xfId="83" applyFont="1" applyAlignment="1" applyProtection="1">
      <alignment wrapText="1"/>
      <protection/>
    </xf>
    <xf numFmtId="0" fontId="0" fillId="0" borderId="0" xfId="0" applyAlignment="1" applyProtection="1">
      <alignment/>
      <protection/>
    </xf>
    <xf numFmtId="49" fontId="46" fillId="24" borderId="0" xfId="83" applyNumberFormat="1" applyFont="1" applyFill="1" applyAlignment="1" applyProtection="1">
      <alignment horizontal="right" vertical="top" wrapText="1"/>
      <protection/>
    </xf>
    <xf numFmtId="192" fontId="46" fillId="24" borderId="0" xfId="83" applyNumberFormat="1" applyFont="1" applyFill="1" applyBorder="1" applyAlignment="1" applyProtection="1">
      <alignment horizontal="left" wrapText="1"/>
      <protection/>
    </xf>
    <xf numFmtId="49" fontId="46" fillId="0" borderId="0" xfId="83" applyNumberFormat="1" applyFont="1" applyFill="1" applyAlignment="1" applyProtection="1">
      <alignment horizontal="right" vertical="top" wrapText="1"/>
      <protection/>
    </xf>
    <xf numFmtId="192" fontId="46" fillId="0" borderId="0" xfId="83" applyNumberFormat="1" applyFont="1" applyBorder="1" applyAlignment="1" applyProtection="1">
      <alignment horizontal="fill" wrapText="1"/>
      <protection/>
    </xf>
    <xf numFmtId="195" fontId="46" fillId="0" borderId="0" xfId="0" applyNumberFormat="1" applyFont="1" applyAlignment="1" applyProtection="1">
      <alignment vertical="top"/>
      <protection/>
    </xf>
    <xf numFmtId="0" fontId="45" fillId="0" borderId="0" xfId="83" applyFont="1" applyFill="1" applyAlignment="1" applyProtection="1">
      <alignment vertical="top" wrapText="1"/>
      <protection/>
    </xf>
    <xf numFmtId="0" fontId="45" fillId="0" borderId="0" xfId="83" applyFont="1" applyAlignment="1" applyProtection="1">
      <alignment horizontal="center" wrapText="1"/>
      <protection/>
    </xf>
    <xf numFmtId="0" fontId="45" fillId="0" borderId="0" xfId="83" applyNumberFormat="1" applyFont="1" applyAlignment="1" applyProtection="1">
      <alignment wrapText="1"/>
      <protection/>
    </xf>
    <xf numFmtId="0" fontId="45" fillId="0" borderId="0" xfId="83" applyFont="1" applyFill="1" applyAlignment="1" applyProtection="1">
      <alignment wrapText="1"/>
      <protection/>
    </xf>
    <xf numFmtId="171" fontId="45" fillId="0" borderId="0" xfId="140" applyFont="1" applyFill="1" applyAlignment="1" applyProtection="1">
      <alignment horizontal="right" wrapText="1"/>
      <protection/>
    </xf>
    <xf numFmtId="0" fontId="46" fillId="0" borderId="0" xfId="83" applyFont="1" applyAlignment="1" applyProtection="1">
      <alignment horizontal="right" vertical="top" wrapText="1"/>
      <protection/>
    </xf>
    <xf numFmtId="0" fontId="45" fillId="0" borderId="0" xfId="83" applyFont="1" applyAlignment="1" applyProtection="1">
      <alignment vertical="top" wrapText="1"/>
      <protection/>
    </xf>
    <xf numFmtId="0" fontId="45" fillId="0" borderId="0" xfId="83" applyFont="1" applyAlignment="1" applyProtection="1">
      <alignment wrapText="1"/>
      <protection/>
    </xf>
    <xf numFmtId="171" fontId="45" fillId="0" borderId="0" xfId="140" applyFont="1" applyAlignment="1" applyProtection="1">
      <alignment horizontal="right" wrapText="1"/>
      <protection/>
    </xf>
    <xf numFmtId="0" fontId="46" fillId="0" borderId="0" xfId="83" applyFont="1" applyFill="1" applyAlignment="1" applyProtection="1">
      <alignment horizontal="right" vertical="top" wrapText="1"/>
      <protection/>
    </xf>
    <xf numFmtId="0" fontId="45" fillId="0" borderId="0" xfId="83" applyNumberFormat="1" applyFont="1" applyFill="1" applyAlignment="1" applyProtection="1">
      <alignment wrapText="1"/>
      <protection/>
    </xf>
    <xf numFmtId="0" fontId="45" fillId="0" borderId="0" xfId="83" applyFont="1" applyFill="1" applyAlignment="1" applyProtection="1">
      <alignment wrapText="1"/>
      <protection/>
    </xf>
    <xf numFmtId="4" fontId="45" fillId="0" borderId="0" xfId="0" applyNumberFormat="1" applyFont="1" applyFill="1" applyAlignment="1" applyProtection="1">
      <alignment horizontal="right"/>
      <protection/>
    </xf>
    <xf numFmtId="0" fontId="4" fillId="0" borderId="0" xfId="0" applyFont="1" applyAlignment="1" applyProtection="1">
      <alignment/>
      <protection/>
    </xf>
    <xf numFmtId="0" fontId="63" fillId="0" borderId="0" xfId="0" applyFont="1" applyFill="1" applyAlignment="1" applyProtection="1">
      <alignment horizontal="left"/>
      <protection/>
    </xf>
    <xf numFmtId="0" fontId="45" fillId="0" borderId="0" xfId="83" applyFont="1" applyAlignment="1" applyProtection="1">
      <alignment wrapText="1"/>
      <protection/>
    </xf>
    <xf numFmtId="171" fontId="45" fillId="0" borderId="0" xfId="140" applyFont="1" applyAlignment="1" applyProtection="1">
      <alignment horizontal="right" wrapText="1"/>
      <protection/>
    </xf>
    <xf numFmtId="0" fontId="46" fillId="0" borderId="0" xfId="86" applyFont="1" applyAlignment="1" applyProtection="1">
      <alignment horizontal="right" vertical="top"/>
      <protection/>
    </xf>
    <xf numFmtId="0" fontId="45" fillId="0" borderId="0" xfId="86" applyFont="1" applyAlignment="1" applyProtection="1">
      <alignment horizontal="right"/>
      <protection/>
    </xf>
    <xf numFmtId="0" fontId="45" fillId="0" borderId="0" xfId="0" applyFont="1" applyAlignment="1" applyProtection="1">
      <alignment/>
      <protection/>
    </xf>
    <xf numFmtId="0" fontId="45" fillId="0" borderId="0" xfId="0" applyFont="1" applyAlignment="1" applyProtection="1">
      <alignment wrapText="1"/>
      <protection/>
    </xf>
    <xf numFmtId="49" fontId="46" fillId="0" borderId="0" xfId="83" applyNumberFormat="1" applyFont="1" applyFill="1" applyAlignment="1" applyProtection="1">
      <alignment horizontal="right" vertical="top"/>
      <protection/>
    </xf>
    <xf numFmtId="192" fontId="45" fillId="0" borderId="0" xfId="83" applyNumberFormat="1" applyFont="1" applyAlignment="1" applyProtection="1">
      <alignment horizontal="left" vertical="top" wrapText="1"/>
      <protection/>
    </xf>
    <xf numFmtId="0" fontId="45" fillId="0" borderId="0" xfId="83" applyFont="1" applyAlignment="1" applyProtection="1">
      <alignment horizontal="left" vertical="top" wrapText="1"/>
      <protection/>
    </xf>
    <xf numFmtId="0" fontId="45" fillId="0" borderId="0" xfId="83" applyNumberFormat="1" applyFont="1" applyAlignment="1" applyProtection="1">
      <alignment horizontal="right" wrapText="1"/>
      <protection/>
    </xf>
    <xf numFmtId="0" fontId="46" fillId="0" borderId="0" xfId="83" applyFont="1" applyBorder="1" applyAlignment="1" applyProtection="1">
      <alignment horizontal="fill" wrapText="1"/>
      <protection/>
    </xf>
    <xf numFmtId="0" fontId="46" fillId="0" borderId="0" xfId="83" applyFont="1" applyFill="1" applyAlignment="1" applyProtection="1">
      <alignment vertical="top" wrapText="1"/>
      <protection/>
    </xf>
    <xf numFmtId="49" fontId="46" fillId="0" borderId="0" xfId="83" applyNumberFormat="1" applyFont="1" applyFill="1" applyAlignment="1" applyProtection="1" quotePrefix="1">
      <alignment horizontal="right" vertical="top"/>
      <protection/>
    </xf>
    <xf numFmtId="0" fontId="45" fillId="0" borderId="0" xfId="83" applyFont="1" applyAlignment="1" applyProtection="1">
      <alignment horizontal="right" wrapText="1"/>
      <protection/>
    </xf>
    <xf numFmtId="49" fontId="46" fillId="0" borderId="0" xfId="83" applyNumberFormat="1" applyFont="1" applyFill="1" applyAlignment="1" applyProtection="1" quotePrefix="1">
      <alignment horizontal="right" vertical="top" wrapText="1"/>
      <protection/>
    </xf>
    <xf numFmtId="171" fontId="45" fillId="0" borderId="0" xfId="138" applyFont="1" applyFill="1" applyAlignment="1" applyProtection="1">
      <alignment horizontal="right" wrapText="1"/>
      <protection/>
    </xf>
    <xf numFmtId="0" fontId="45" fillId="0" borderId="0" xfId="0" applyFont="1" applyAlignment="1" applyProtection="1">
      <alignment wrapText="1"/>
      <protection/>
    </xf>
    <xf numFmtId="49" fontId="48" fillId="0" borderId="0" xfId="83" applyNumberFormat="1" applyFont="1" applyFill="1" applyAlignment="1" applyProtection="1">
      <alignment horizontal="right" vertical="top"/>
      <protection/>
    </xf>
    <xf numFmtId="0" fontId="47" fillId="0" borderId="0" xfId="83" applyFont="1" applyFill="1" applyAlignment="1" applyProtection="1">
      <alignment vertical="top" wrapText="1"/>
      <protection/>
    </xf>
    <xf numFmtId="0" fontId="47" fillId="0" borderId="0" xfId="83" applyNumberFormat="1" applyFont="1" applyFill="1" applyAlignment="1" applyProtection="1">
      <alignment horizontal="right" wrapText="1"/>
      <protection/>
    </xf>
    <xf numFmtId="171" fontId="45" fillId="0" borderId="0" xfId="140" applyFont="1" applyFill="1" applyAlignment="1" applyProtection="1">
      <alignment horizontal="right" wrapText="1"/>
      <protection/>
    </xf>
    <xf numFmtId="0" fontId="46" fillId="0" borderId="0" xfId="83" applyFont="1" applyFill="1" applyAlignment="1" applyProtection="1">
      <alignment horizontal="justify" vertical="top" wrapText="1"/>
      <protection/>
    </xf>
    <xf numFmtId="0" fontId="45" fillId="0" borderId="0" xfId="83" applyFont="1" applyFill="1" applyAlignment="1" applyProtection="1">
      <alignment horizontal="justify" vertical="top" wrapText="1"/>
      <protection/>
    </xf>
    <xf numFmtId="197" fontId="46" fillId="0" borderId="0" xfId="138" applyNumberFormat="1" applyFont="1" applyBorder="1" applyAlignment="1" applyProtection="1">
      <alignment horizontal="right" wrapText="1"/>
      <protection/>
    </xf>
    <xf numFmtId="4" fontId="45" fillId="0" borderId="0" xfId="83" applyNumberFormat="1" applyFont="1" applyAlignment="1" applyProtection="1">
      <alignment wrapText="1"/>
      <protection/>
    </xf>
    <xf numFmtId="4" fontId="46" fillId="0" borderId="0" xfId="83" applyNumberFormat="1" applyFont="1" applyAlignment="1" applyProtection="1">
      <alignment wrapText="1"/>
      <protection/>
    </xf>
    <xf numFmtId="0" fontId="59" fillId="24" borderId="0" xfId="83" applyFont="1" applyFill="1" applyAlignment="1" applyProtection="1">
      <alignment vertical="top" wrapText="1"/>
      <protection/>
    </xf>
    <xf numFmtId="0" fontId="46" fillId="0" borderId="0" xfId="0" applyFont="1" applyFill="1" applyAlignment="1" applyProtection="1">
      <alignment horizontal="left" vertical="top" wrapText="1"/>
      <protection/>
    </xf>
    <xf numFmtId="0" fontId="46" fillId="0" borderId="0" xfId="83" applyFont="1" applyAlignment="1" applyProtection="1">
      <alignment wrapText="1"/>
      <protection/>
    </xf>
    <xf numFmtId="0" fontId="46" fillId="0" borderId="0" xfId="0" applyFont="1" applyFill="1" applyAlignment="1" applyProtection="1">
      <alignment vertical="top" wrapText="1"/>
      <protection/>
    </xf>
    <xf numFmtId="49" fontId="46" fillId="0" borderId="0" xfId="0" applyNumberFormat="1" applyFont="1" applyFill="1" applyAlignment="1" applyProtection="1">
      <alignment horizontal="right" vertical="top" wrapText="1"/>
      <protection/>
    </xf>
    <xf numFmtId="49" fontId="46" fillId="0" borderId="0" xfId="83" applyNumberFormat="1" applyFont="1" applyFill="1" applyBorder="1" applyAlignment="1" applyProtection="1">
      <alignment horizontal="right" vertical="top" wrapText="1"/>
      <protection/>
    </xf>
    <xf numFmtId="192" fontId="45" fillId="0" borderId="0" xfId="83" applyNumberFormat="1" applyFont="1" applyFill="1" applyBorder="1" applyAlignment="1" applyProtection="1">
      <alignment vertical="top" wrapText="1"/>
      <protection/>
    </xf>
    <xf numFmtId="0" fontId="45" fillId="0" borderId="0" xfId="83" applyFont="1" applyBorder="1" applyAlignment="1" applyProtection="1">
      <alignment wrapText="1"/>
      <protection/>
    </xf>
    <xf numFmtId="49" fontId="46" fillId="0" borderId="13" xfId="83" applyNumberFormat="1" applyFont="1" applyFill="1" applyBorder="1" applyAlignment="1" applyProtection="1">
      <alignment horizontal="right" vertical="top" wrapText="1"/>
      <protection/>
    </xf>
    <xf numFmtId="0" fontId="45" fillId="0" borderId="13" xfId="83" applyFont="1" applyFill="1" applyBorder="1" applyAlignment="1" applyProtection="1">
      <alignment horizontal="right" wrapText="1"/>
      <protection/>
    </xf>
    <xf numFmtId="0" fontId="45" fillId="0" borderId="13" xfId="83" applyFont="1" applyBorder="1" applyAlignment="1" applyProtection="1">
      <alignment horizontal="right" wrapText="1"/>
      <protection/>
    </xf>
    <xf numFmtId="49" fontId="46" fillId="0" borderId="0" xfId="83" applyNumberFormat="1" applyFont="1" applyFill="1" applyBorder="1" applyAlignment="1" applyProtection="1">
      <alignment horizontal="left" vertical="top" wrapText="1"/>
      <protection/>
    </xf>
    <xf numFmtId="0" fontId="45" fillId="0" borderId="0" xfId="83" applyFont="1" applyFill="1" applyAlignment="1" applyProtection="1">
      <alignment horizontal="center" wrapText="1"/>
      <protection/>
    </xf>
    <xf numFmtId="0" fontId="45" fillId="0" borderId="0" xfId="86" applyFont="1" applyAlignment="1" applyProtection="1">
      <alignment horizontal="center"/>
      <protection/>
    </xf>
    <xf numFmtId="0" fontId="45" fillId="0" borderId="0" xfId="87" applyFont="1" applyAlignment="1" applyProtection="1">
      <alignment horizontal="center" wrapText="1"/>
      <protection/>
    </xf>
    <xf numFmtId="0" fontId="47" fillId="0" borderId="0" xfId="83" applyFont="1" applyFill="1" applyAlignment="1" applyProtection="1">
      <alignment horizontal="center" wrapText="1"/>
      <protection/>
    </xf>
    <xf numFmtId="4" fontId="45" fillId="0" borderId="0" xfId="138" applyNumberFormat="1" applyFont="1" applyAlignment="1" applyProtection="1">
      <alignment horizontal="right" wrapText="1"/>
      <protection locked="0"/>
    </xf>
    <xf numFmtId="4" fontId="45" fillId="0" borderId="0" xfId="138" applyNumberFormat="1" applyFont="1" applyAlignment="1" applyProtection="1">
      <alignment horizontal="right" wrapText="1"/>
      <protection/>
    </xf>
    <xf numFmtId="4" fontId="45" fillId="0" borderId="0" xfId="139" applyNumberFormat="1" applyFont="1" applyAlignment="1" applyProtection="1">
      <alignment horizontal="right" wrapText="1"/>
      <protection/>
    </xf>
    <xf numFmtId="4" fontId="45" fillId="0" borderId="0" xfId="83" applyNumberFormat="1" applyFont="1" applyFill="1" applyAlignment="1" applyProtection="1">
      <alignment horizontal="right" wrapText="1"/>
      <protection locked="0"/>
    </xf>
    <xf numFmtId="4" fontId="45" fillId="0" borderId="0" xfId="83" applyNumberFormat="1" applyFont="1" applyAlignment="1" applyProtection="1">
      <alignment horizontal="right" wrapText="1"/>
      <protection locked="0"/>
    </xf>
    <xf numFmtId="4" fontId="45" fillId="0" borderId="0" xfId="83" applyNumberFormat="1" applyFont="1" applyAlignment="1" applyProtection="1">
      <alignment horizontal="right" wrapText="1"/>
      <protection/>
    </xf>
    <xf numFmtId="4" fontId="45" fillId="0" borderId="0" xfId="0" applyNumberFormat="1" applyFont="1" applyAlignment="1" applyProtection="1">
      <alignment horizontal="right"/>
      <protection/>
    </xf>
    <xf numFmtId="4" fontId="45" fillId="0" borderId="0" xfId="0" applyNumberFormat="1" applyFont="1" applyAlignment="1" applyProtection="1">
      <alignment horizontal="right" wrapText="1"/>
      <protection/>
    </xf>
    <xf numFmtId="4" fontId="45" fillId="0" borderId="0" xfId="83" applyNumberFormat="1" applyFont="1" applyFill="1" applyAlignment="1" applyProtection="1">
      <alignment horizontal="right" wrapText="1"/>
      <protection/>
    </xf>
    <xf numFmtId="4" fontId="45" fillId="0" borderId="0" xfId="0" applyNumberFormat="1" applyFont="1" applyFill="1" applyAlignment="1" applyProtection="1">
      <alignment horizontal="right" wrapText="1"/>
      <protection/>
    </xf>
    <xf numFmtId="4" fontId="45" fillId="0" borderId="0" xfId="89" applyNumberFormat="1" applyFont="1" applyFill="1" applyBorder="1" applyAlignment="1" applyProtection="1">
      <alignment horizontal="right"/>
      <protection locked="0"/>
    </xf>
    <xf numFmtId="4" fontId="45" fillId="0" borderId="0" xfId="0" applyNumberFormat="1" applyFont="1" applyFill="1" applyAlignment="1" applyProtection="1">
      <alignment horizontal="right" wrapText="1"/>
      <protection locked="0"/>
    </xf>
    <xf numFmtId="4" fontId="45" fillId="0" borderId="0" xfId="0" applyNumberFormat="1" applyFont="1" applyAlignment="1" applyProtection="1">
      <alignment horizontal="right" wrapText="1"/>
      <protection locked="0"/>
    </xf>
    <xf numFmtId="4" fontId="45" fillId="0" borderId="0" xfId="83" applyNumberFormat="1" applyFont="1" applyAlignment="1" applyProtection="1">
      <alignment horizontal="right" vertical="top" wrapText="1"/>
      <protection/>
    </xf>
    <xf numFmtId="4" fontId="45" fillId="0" borderId="0" xfId="83" applyNumberFormat="1" applyFont="1" applyBorder="1" applyAlignment="1" applyProtection="1">
      <alignment horizontal="right" wrapText="1"/>
      <protection locked="0"/>
    </xf>
    <xf numFmtId="4" fontId="45" fillId="0" borderId="0" xfId="83" applyNumberFormat="1" applyFont="1" applyBorder="1" applyAlignment="1" applyProtection="1">
      <alignment horizontal="right" wrapText="1"/>
      <protection/>
    </xf>
    <xf numFmtId="4" fontId="45" fillId="0" borderId="0" xfId="83" applyNumberFormat="1" applyFont="1" applyBorder="1" applyAlignment="1" applyProtection="1">
      <alignment horizontal="right" wrapText="1"/>
      <protection/>
    </xf>
    <xf numFmtId="0" fontId="60" fillId="0" borderId="0" xfId="83" applyFont="1" applyAlignment="1" applyProtection="1">
      <alignment horizontal="left" vertical="top" wrapText="1"/>
      <protection/>
    </xf>
    <xf numFmtId="4" fontId="45" fillId="0" borderId="0" xfId="0" applyNumberFormat="1" applyFont="1" applyFill="1" applyAlignment="1">
      <alignment wrapText="1"/>
    </xf>
    <xf numFmtId="4" fontId="45" fillId="0" borderId="0" xfId="0" applyNumberFormat="1" applyFont="1" applyAlignment="1">
      <alignment wrapText="1"/>
    </xf>
    <xf numFmtId="0" fontId="45" fillId="0" borderId="0" xfId="86" applyFont="1" applyFill="1" applyAlignment="1">
      <alignment horizontal="center"/>
      <protection/>
    </xf>
    <xf numFmtId="0" fontId="45" fillId="0" borderId="0" xfId="0" applyFont="1" applyFill="1" applyAlignment="1">
      <alignment horizontal="center" wrapText="1"/>
    </xf>
    <xf numFmtId="0" fontId="45" fillId="0" borderId="0" xfId="0" applyFont="1" applyAlignment="1">
      <alignment horizontal="center" wrapText="1"/>
    </xf>
    <xf numFmtId="4" fontId="60" fillId="0" borderId="0" xfId="83" applyNumberFormat="1" applyFont="1" applyAlignment="1">
      <alignment horizontal="right" wrapText="1"/>
      <protection/>
    </xf>
    <xf numFmtId="4" fontId="45" fillId="0" borderId="0" xfId="0" applyNumberFormat="1" applyFont="1" applyFill="1" applyAlignment="1" applyProtection="1">
      <alignment wrapText="1"/>
      <protection locked="0"/>
    </xf>
    <xf numFmtId="4" fontId="45" fillId="0" borderId="0" xfId="83" applyNumberFormat="1" applyFont="1" applyAlignment="1" applyProtection="1">
      <alignment wrapText="1"/>
      <protection locked="0"/>
    </xf>
    <xf numFmtId="0" fontId="60" fillId="0" borderId="0" xfId="83" applyFont="1" applyFill="1" applyAlignment="1">
      <alignment horizontal="right" wrapText="1"/>
      <protection/>
    </xf>
    <xf numFmtId="0" fontId="60" fillId="0" borderId="0" xfId="83" applyFont="1" applyAlignment="1">
      <alignment horizontal="right" wrapText="1"/>
      <protection/>
    </xf>
    <xf numFmtId="0" fontId="45" fillId="0" borderId="0" xfId="83" applyFont="1" applyAlignment="1">
      <alignment horizontal="center"/>
      <protection/>
    </xf>
    <xf numFmtId="0" fontId="45" fillId="0" borderId="0" xfId="83" applyFont="1" applyAlignment="1">
      <alignment horizontal="center" vertical="center"/>
      <protection/>
    </xf>
    <xf numFmtId="0" fontId="45" fillId="0" borderId="0" xfId="83" applyFont="1" applyBorder="1" applyAlignment="1">
      <alignment horizontal="center" wrapText="1"/>
      <protection/>
    </xf>
    <xf numFmtId="0" fontId="45" fillId="0" borderId="0" xfId="80" applyFont="1" applyAlignment="1">
      <alignment horizontal="center" wrapText="1"/>
      <protection/>
    </xf>
    <xf numFmtId="0" fontId="45" fillId="0" borderId="0" xfId="83" applyFont="1" applyFill="1" applyAlignment="1">
      <alignment horizontal="center" wrapText="1"/>
      <protection/>
    </xf>
    <xf numFmtId="4" fontId="45" fillId="0" borderId="0" xfId="87" applyNumberFormat="1" applyFont="1" applyFill="1" applyAlignment="1">
      <alignment horizontal="right"/>
      <protection/>
    </xf>
    <xf numFmtId="4" fontId="45" fillId="0" borderId="0" xfId="83" applyNumberFormat="1" applyFont="1" applyAlignment="1">
      <alignment horizontal="right" vertical="center"/>
      <protection/>
    </xf>
    <xf numFmtId="4" fontId="45" fillId="0" borderId="0" xfId="80" applyNumberFormat="1" applyFont="1" applyAlignment="1">
      <alignment horizontal="right" wrapText="1"/>
      <protection/>
    </xf>
    <xf numFmtId="4" fontId="45" fillId="0" borderId="0" xfId="83" applyNumberFormat="1" applyFont="1" applyAlignment="1">
      <alignment horizontal="right" vertical="center" wrapText="1"/>
      <protection/>
    </xf>
    <xf numFmtId="4" fontId="45" fillId="0" borderId="0" xfId="83" applyNumberFormat="1" applyFont="1" applyFill="1" applyAlignment="1">
      <alignment horizontal="right" wrapText="1"/>
      <protection/>
    </xf>
    <xf numFmtId="4" fontId="45" fillId="0" borderId="0" xfId="83" applyNumberFormat="1" applyFont="1" applyAlignment="1" applyProtection="1">
      <alignment horizontal="right"/>
      <protection locked="0"/>
    </xf>
    <xf numFmtId="4" fontId="45" fillId="0" borderId="0" xfId="83" applyNumberFormat="1" applyFont="1" applyAlignment="1" applyProtection="1">
      <alignment horizontal="right" wrapText="1"/>
      <protection locked="0"/>
    </xf>
    <xf numFmtId="4" fontId="45" fillId="0" borderId="0" xfId="83" applyNumberFormat="1" applyFont="1" applyAlignment="1" applyProtection="1">
      <alignment horizontal="right" vertical="center"/>
      <protection locked="0"/>
    </xf>
    <xf numFmtId="4" fontId="45" fillId="0" borderId="0" xfId="83" applyNumberFormat="1" applyFont="1" applyAlignment="1" applyProtection="1">
      <alignment horizontal="right" vertical="center" wrapText="1"/>
      <protection locked="0"/>
    </xf>
    <xf numFmtId="4" fontId="45" fillId="0" borderId="0" xfId="83" applyNumberFormat="1" applyFont="1" applyFill="1" applyAlignment="1" applyProtection="1">
      <alignment horizontal="right" wrapText="1"/>
      <protection locked="0"/>
    </xf>
    <xf numFmtId="4" fontId="45" fillId="0" borderId="0" xfId="80" applyNumberFormat="1" applyFont="1" applyFill="1" applyAlignment="1">
      <alignment horizontal="right" wrapText="1"/>
      <protection/>
    </xf>
    <xf numFmtId="0" fontId="0" fillId="0" borderId="0" xfId="0" applyFont="1" applyBorder="1" applyAlignment="1" applyProtection="1">
      <alignment horizontal="right" vertical="top"/>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4" fontId="0" fillId="0" borderId="0" xfId="0" applyNumberFormat="1" applyFont="1" applyBorder="1" applyAlignment="1" applyProtection="1">
      <alignment horizontal="center"/>
      <protection/>
    </xf>
    <xf numFmtId="3" fontId="42" fillId="0" borderId="0" xfId="0" applyNumberFormat="1" applyFont="1" applyBorder="1" applyAlignment="1" applyProtection="1">
      <alignment horizontal="right"/>
      <protection/>
    </xf>
    <xf numFmtId="4" fontId="0" fillId="0" borderId="0" xfId="0" applyNumberFormat="1" applyFont="1" applyBorder="1" applyAlignment="1" applyProtection="1">
      <alignment horizontal="right"/>
      <protection/>
    </xf>
    <xf numFmtId="4" fontId="0" fillId="0" borderId="0" xfId="0" applyNumberFormat="1" applyFont="1" applyFill="1" applyBorder="1" applyAlignment="1" applyProtection="1">
      <alignment horizontal="right"/>
      <protection/>
    </xf>
    <xf numFmtId="0" fontId="39" fillId="20" borderId="0" xfId="0" applyFont="1" applyFill="1" applyBorder="1" applyAlignment="1" applyProtection="1">
      <alignment horizontal="left" wrapText="1"/>
      <protection/>
    </xf>
    <xf numFmtId="0" fontId="39" fillId="0" borderId="0" xfId="0" applyFont="1" applyBorder="1" applyAlignment="1" applyProtection="1">
      <alignment horizontal="left"/>
      <protection/>
    </xf>
    <xf numFmtId="4" fontId="0" fillId="0" borderId="0" xfId="0" applyNumberFormat="1" applyFont="1" applyFill="1" applyBorder="1" applyAlignment="1" applyProtection="1">
      <alignment horizontal="center"/>
      <protection/>
    </xf>
    <xf numFmtId="0" fontId="39" fillId="0" borderId="0" xfId="0" applyFont="1" applyBorder="1" applyAlignment="1" applyProtection="1">
      <alignment horizontal="left" wrapText="1"/>
      <protection/>
    </xf>
    <xf numFmtId="0" fontId="42" fillId="0" borderId="0" xfId="0" applyFont="1" applyBorder="1" applyAlignment="1" applyProtection="1">
      <alignment horizontal="right" vertical="top"/>
      <protection/>
    </xf>
    <xf numFmtId="0" fontId="42" fillId="0" borderId="0" xfId="0" applyFont="1" applyBorder="1" applyAlignment="1" applyProtection="1">
      <alignment horizontal="center"/>
      <protection/>
    </xf>
    <xf numFmtId="0" fontId="42" fillId="0" borderId="0" xfId="0" applyFont="1" applyBorder="1" applyAlignment="1" applyProtection="1">
      <alignment horizontal="left" wrapText="1" shrinkToFit="1"/>
      <protection/>
    </xf>
    <xf numFmtId="4" fontId="42" fillId="0" borderId="0" xfId="0" applyNumberFormat="1" applyFont="1" applyBorder="1" applyAlignment="1" applyProtection="1">
      <alignment horizontal="center"/>
      <protection/>
    </xf>
    <xf numFmtId="4" fontId="42" fillId="0" borderId="0" xfId="0" applyNumberFormat="1" applyFont="1" applyBorder="1" applyAlignment="1" applyProtection="1">
      <alignment horizontal="right"/>
      <protection/>
    </xf>
    <xf numFmtId="4" fontId="42" fillId="0" borderId="0" xfId="0" applyNumberFormat="1" applyFont="1" applyFill="1" applyBorder="1" applyAlignment="1" applyProtection="1">
      <alignment horizontal="right"/>
      <protection/>
    </xf>
    <xf numFmtId="0" fontId="42" fillId="0" borderId="0" xfId="0" applyFont="1" applyBorder="1" applyAlignment="1" applyProtection="1">
      <alignment horizontal="left"/>
      <protection/>
    </xf>
    <xf numFmtId="0" fontId="42" fillId="0" borderId="0" xfId="0" applyFont="1" applyBorder="1" applyAlignment="1" applyProtection="1">
      <alignment horizontal="left" wrapText="1"/>
      <protection/>
    </xf>
    <xf numFmtId="3" fontId="42" fillId="0" borderId="0" xfId="0" applyNumberFormat="1" applyFont="1" applyAlignment="1" applyProtection="1">
      <alignment horizontal="right"/>
      <protection/>
    </xf>
    <xf numFmtId="4" fontId="42" fillId="0" borderId="0" xfId="0" applyNumberFormat="1" applyFont="1" applyAlignment="1" applyProtection="1">
      <alignment horizontal="right"/>
      <protection/>
    </xf>
    <xf numFmtId="4" fontId="42" fillId="0" borderId="0" xfId="0" applyNumberFormat="1" applyFont="1" applyFill="1" applyAlignment="1" applyProtection="1">
      <alignment horizontal="right"/>
      <protection/>
    </xf>
    <xf numFmtId="3" fontId="69" fillId="0" borderId="0" xfId="0" applyNumberFormat="1" applyFont="1" applyAlignment="1" applyProtection="1">
      <alignment horizontal="right"/>
      <protection/>
    </xf>
    <xf numFmtId="4" fontId="42" fillId="0" borderId="0" xfId="0" applyNumberFormat="1" applyFont="1" applyBorder="1" applyAlignment="1" applyProtection="1">
      <alignment horizontal="center" wrapText="1"/>
      <protection/>
    </xf>
    <xf numFmtId="0" fontId="51" fillId="0" borderId="0" xfId="0" applyFont="1" applyBorder="1" applyAlignment="1" applyProtection="1">
      <alignment horizontal="left" wrapText="1" shrinkToFit="1"/>
      <protection/>
    </xf>
    <xf numFmtId="0" fontId="51" fillId="0" borderId="0" xfId="0" applyFont="1" applyBorder="1" applyAlignment="1" applyProtection="1">
      <alignment horizontal="right" vertical="top"/>
      <protection/>
    </xf>
    <xf numFmtId="0" fontId="51" fillId="0" borderId="0" xfId="0" applyFont="1" applyBorder="1" applyAlignment="1" applyProtection="1">
      <alignment horizontal="center"/>
      <protection/>
    </xf>
    <xf numFmtId="0" fontId="42" fillId="0" borderId="0" xfId="0" applyFont="1" applyBorder="1" applyAlignment="1" applyProtection="1">
      <alignment horizontal="right" wrapText="1"/>
      <protection/>
    </xf>
    <xf numFmtId="3" fontId="42" fillId="0" borderId="0" xfId="0" applyNumberFormat="1" applyFont="1" applyAlignment="1" applyProtection="1">
      <alignment/>
      <protection/>
    </xf>
    <xf numFmtId="3" fontId="51" fillId="0" borderId="0" xfId="0" applyNumberFormat="1" applyFont="1" applyBorder="1" applyAlignment="1" applyProtection="1">
      <alignment horizontal="right"/>
      <protection/>
    </xf>
    <xf numFmtId="4" fontId="51" fillId="0" borderId="0" xfId="0" applyNumberFormat="1" applyFont="1" applyFill="1" applyBorder="1" applyAlignment="1" applyProtection="1">
      <alignment horizontal="right"/>
      <protection/>
    </xf>
    <xf numFmtId="0" fontId="42" fillId="0" borderId="0" xfId="81" applyFont="1" applyBorder="1" applyAlignment="1" applyProtection="1">
      <alignment horizontal="left" wrapText="1"/>
      <protection/>
    </xf>
    <xf numFmtId="0" fontId="42" fillId="0" borderId="0" xfId="0" applyFont="1" applyFill="1" applyBorder="1" applyAlignment="1" applyProtection="1">
      <alignment horizontal="left" wrapText="1"/>
      <protection/>
    </xf>
    <xf numFmtId="0" fontId="42" fillId="0" borderId="10" xfId="0" applyFont="1" applyBorder="1" applyAlignment="1" applyProtection="1">
      <alignment horizontal="right" vertical="top"/>
      <protection/>
    </xf>
    <xf numFmtId="0" fontId="42" fillId="0" borderId="10" xfId="0" applyFont="1" applyBorder="1" applyAlignment="1" applyProtection="1">
      <alignment horizontal="center"/>
      <protection/>
    </xf>
    <xf numFmtId="0" fontId="42" fillId="0" borderId="10" xfId="0" applyFont="1" applyBorder="1" applyAlignment="1" applyProtection="1">
      <alignment horizontal="left"/>
      <protection/>
    </xf>
    <xf numFmtId="4" fontId="42" fillId="0" borderId="10" xfId="0" applyNumberFormat="1" applyFont="1" applyBorder="1" applyAlignment="1" applyProtection="1">
      <alignment horizontal="center"/>
      <protection/>
    </xf>
    <xf numFmtId="3" fontId="42" fillId="0" borderId="10" xfId="0" applyNumberFormat="1" applyFont="1" applyBorder="1" applyAlignment="1" applyProtection="1">
      <alignment horizontal="right"/>
      <protection/>
    </xf>
    <xf numFmtId="4" fontId="42" fillId="0" borderId="10" xfId="0" applyNumberFormat="1" applyFont="1" applyBorder="1" applyAlignment="1" applyProtection="1">
      <alignment horizontal="right"/>
      <protection/>
    </xf>
    <xf numFmtId="4" fontId="42" fillId="0" borderId="10" xfId="0" applyNumberFormat="1" applyFont="1" applyFill="1" applyBorder="1" applyAlignment="1" applyProtection="1">
      <alignment horizontal="right"/>
      <protection/>
    </xf>
    <xf numFmtId="0" fontId="39" fillId="0" borderId="10" xfId="0" applyFont="1" applyBorder="1" applyAlignment="1" applyProtection="1">
      <alignment horizontal="left"/>
      <protection/>
    </xf>
    <xf numFmtId="4" fontId="41" fillId="0" borderId="10" xfId="0" applyNumberFormat="1" applyFont="1" applyBorder="1" applyAlignment="1" applyProtection="1">
      <alignment horizontal="center"/>
      <protection/>
    </xf>
    <xf numFmtId="3" fontId="41" fillId="0" borderId="10" xfId="0" applyNumberFormat="1" applyFont="1" applyBorder="1" applyAlignment="1" applyProtection="1">
      <alignment horizontal="right"/>
      <protection/>
    </xf>
    <xf numFmtId="4" fontId="41" fillId="0" borderId="10" xfId="0" applyNumberFormat="1" applyFont="1" applyBorder="1" applyAlignment="1" applyProtection="1">
      <alignment horizontal="right"/>
      <protection/>
    </xf>
    <xf numFmtId="4" fontId="39" fillId="0" borderId="10" xfId="0" applyNumberFormat="1" applyFont="1" applyFill="1" applyBorder="1" applyAlignment="1" applyProtection="1">
      <alignment horizontal="right"/>
      <protection/>
    </xf>
    <xf numFmtId="4" fontId="42" fillId="0" borderId="0" xfId="0" applyNumberFormat="1" applyFont="1" applyAlignment="1" applyProtection="1">
      <alignment horizontal="right"/>
      <protection locked="0"/>
    </xf>
    <xf numFmtId="4" fontId="42" fillId="0" borderId="0" xfId="0" applyNumberFormat="1" applyFont="1" applyAlignment="1" applyProtection="1">
      <alignment/>
      <protection locked="0"/>
    </xf>
    <xf numFmtId="4" fontId="42" fillId="0" borderId="0" xfId="0" applyNumberFormat="1" applyFont="1" applyBorder="1" applyAlignment="1" applyProtection="1">
      <alignment horizontal="right"/>
      <protection locked="0"/>
    </xf>
    <xf numFmtId="0" fontId="0" fillId="20" borderId="0" xfId="0" applyFont="1" applyFill="1" applyBorder="1" applyAlignment="1" applyProtection="1">
      <alignment horizontal="right" vertical="top"/>
      <protection/>
    </xf>
    <xf numFmtId="0" fontId="0" fillId="20" borderId="0" xfId="0" applyFont="1" applyFill="1" applyBorder="1" applyAlignment="1" applyProtection="1">
      <alignment horizontal="center"/>
      <protection/>
    </xf>
    <xf numFmtId="0" fontId="0" fillId="0" borderId="0" xfId="0" applyFont="1" applyBorder="1" applyAlignment="1" applyProtection="1">
      <alignment horizontal="right"/>
      <protection/>
    </xf>
    <xf numFmtId="198" fontId="0" fillId="0" borderId="0" xfId="0" applyNumberFormat="1" applyFont="1" applyBorder="1" applyAlignment="1" applyProtection="1">
      <alignment horizontal="center"/>
      <protection/>
    </xf>
    <xf numFmtId="198" fontId="0" fillId="0" borderId="0" xfId="0" applyNumberFormat="1" applyFont="1" applyFill="1" applyBorder="1" applyAlignment="1" applyProtection="1">
      <alignment horizontal="center"/>
      <protection/>
    </xf>
    <xf numFmtId="0" fontId="0" fillId="0" borderId="0" xfId="0" applyFont="1" applyAlignment="1" applyProtection="1">
      <alignment horizontal="right" vertical="top"/>
      <protection/>
    </xf>
    <xf numFmtId="0" fontId="0" fillId="0" borderId="0" xfId="0" applyFont="1" applyAlignment="1" applyProtection="1">
      <alignment/>
      <protection/>
    </xf>
    <xf numFmtId="0" fontId="0" fillId="0" borderId="0" xfId="0" applyFont="1" applyAlignment="1" applyProtection="1">
      <alignment horizontal="right"/>
      <protection/>
    </xf>
    <xf numFmtId="3" fontId="0" fillId="0" borderId="0" xfId="0" applyNumberFormat="1" applyFont="1" applyAlignment="1" applyProtection="1">
      <alignment horizontal="right"/>
      <protection/>
    </xf>
    <xf numFmtId="198" fontId="0" fillId="0" borderId="0" xfId="0" applyNumberFormat="1" applyFont="1" applyAlignment="1" applyProtection="1">
      <alignment/>
      <protection/>
    </xf>
    <xf numFmtId="0" fontId="0" fillId="0" borderId="0" xfId="0" applyAlignment="1" applyProtection="1">
      <alignment horizontal="right"/>
      <protection/>
    </xf>
    <xf numFmtId="0" fontId="0" fillId="0" borderId="0" xfId="0" applyFont="1" applyAlignment="1" applyProtection="1">
      <alignment/>
      <protection/>
    </xf>
    <xf numFmtId="3" fontId="0" fillId="0" borderId="0" xfId="0" applyNumberFormat="1" applyAlignment="1" applyProtection="1">
      <alignment horizontal="right"/>
      <protection/>
    </xf>
    <xf numFmtId="198" fontId="0" fillId="0" borderId="0" xfId="0" applyNumberFormat="1" applyAlignment="1" applyProtection="1">
      <alignment/>
      <protection/>
    </xf>
    <xf numFmtId="0" fontId="39" fillId="0" borderId="0" xfId="0" applyFont="1" applyFill="1" applyBorder="1" applyAlignment="1" applyProtection="1">
      <alignment horizontal="right" vertical="top"/>
      <protection/>
    </xf>
    <xf numFmtId="0" fontId="39" fillId="0" borderId="0" xfId="0" applyFont="1" applyFill="1" applyBorder="1" applyAlignment="1" applyProtection="1">
      <alignment horizontal="center"/>
      <protection/>
    </xf>
    <xf numFmtId="0" fontId="39" fillId="0" borderId="0" xfId="0" applyFont="1" applyFill="1" applyBorder="1" applyAlignment="1" applyProtection="1">
      <alignment horizontal="left"/>
      <protection/>
    </xf>
    <xf numFmtId="4" fontId="39" fillId="0" borderId="0" xfId="0" applyNumberFormat="1" applyFont="1" applyFill="1" applyBorder="1" applyAlignment="1" applyProtection="1">
      <alignment horizontal="right"/>
      <protection/>
    </xf>
    <xf numFmtId="3" fontId="41" fillId="0" borderId="0" xfId="0" applyNumberFormat="1" applyFont="1" applyFill="1" applyBorder="1" applyAlignment="1" applyProtection="1">
      <alignment horizontal="right"/>
      <protection/>
    </xf>
    <xf numFmtId="4" fontId="41" fillId="0" borderId="0" xfId="0" applyNumberFormat="1" applyFont="1" applyFill="1" applyBorder="1" applyAlignment="1" applyProtection="1">
      <alignment horizontal="right"/>
      <protection/>
    </xf>
    <xf numFmtId="0" fontId="51" fillId="0" borderId="0" xfId="0" applyFont="1" applyFill="1" applyBorder="1" applyAlignment="1" applyProtection="1">
      <alignment horizontal="right" vertical="top"/>
      <protection/>
    </xf>
    <xf numFmtId="0" fontId="51" fillId="0" borderId="0" xfId="0" applyFont="1" applyBorder="1" applyAlignment="1" applyProtection="1">
      <alignment horizontal="left"/>
      <protection/>
    </xf>
    <xf numFmtId="0" fontId="51" fillId="0" borderId="0" xfId="0" applyFont="1" applyBorder="1" applyAlignment="1" applyProtection="1">
      <alignment horizontal="right"/>
      <protection/>
    </xf>
    <xf numFmtId="0" fontId="51" fillId="0" borderId="0" xfId="0" applyFont="1" applyBorder="1" applyAlignment="1" applyProtection="1">
      <alignment horizontal="left" vertical="top" wrapText="1"/>
      <protection/>
    </xf>
    <xf numFmtId="0" fontId="51" fillId="0" borderId="0" xfId="0" applyFont="1" applyBorder="1" applyAlignment="1" applyProtection="1">
      <alignment horizontal="left" wrapText="1"/>
      <protection/>
    </xf>
    <xf numFmtId="0" fontId="42" fillId="0" borderId="15" xfId="0" applyFont="1" applyBorder="1" applyAlignment="1" applyProtection="1">
      <alignment horizontal="right" vertical="top"/>
      <protection/>
    </xf>
    <xf numFmtId="0" fontId="42" fillId="0" borderId="15" xfId="0" applyFont="1" applyBorder="1" applyAlignment="1" applyProtection="1">
      <alignment horizontal="left"/>
      <protection/>
    </xf>
    <xf numFmtId="0" fontId="39" fillId="0" borderId="15" xfId="0" applyFont="1" applyBorder="1" applyAlignment="1" applyProtection="1">
      <alignment horizontal="left"/>
      <protection/>
    </xf>
    <xf numFmtId="0" fontId="42" fillId="0" borderId="15" xfId="0" applyFont="1" applyBorder="1" applyAlignment="1" applyProtection="1">
      <alignment horizontal="center"/>
      <protection/>
    </xf>
    <xf numFmtId="3" fontId="42" fillId="0" borderId="15" xfId="0" applyNumberFormat="1" applyFont="1" applyBorder="1" applyAlignment="1" applyProtection="1">
      <alignment horizontal="right"/>
      <protection/>
    </xf>
    <xf numFmtId="4" fontId="42" fillId="0" borderId="15" xfId="0" applyNumberFormat="1" applyFont="1" applyBorder="1" applyAlignment="1" applyProtection="1">
      <alignment horizontal="right"/>
      <protection/>
    </xf>
    <xf numFmtId="4" fontId="39" fillId="0" borderId="15" xfId="0" applyNumberFormat="1" applyFont="1" applyFill="1" applyBorder="1" applyAlignment="1" applyProtection="1">
      <alignment horizontal="right"/>
      <protection/>
    </xf>
    <xf numFmtId="3" fontId="0" fillId="0" borderId="0" xfId="0" applyNumberFormat="1" applyFont="1" applyBorder="1" applyAlignment="1" applyProtection="1">
      <alignment horizontal="right"/>
      <protection/>
    </xf>
    <xf numFmtId="0" fontId="39" fillId="20" borderId="0" xfId="0" applyFont="1" applyFill="1" applyBorder="1" applyAlignment="1" applyProtection="1">
      <alignment horizontal="left"/>
      <protection/>
    </xf>
    <xf numFmtId="0" fontId="39" fillId="0" borderId="0" xfId="0" applyFont="1" applyAlignment="1" applyProtection="1">
      <alignment/>
      <protection/>
    </xf>
    <xf numFmtId="0" fontId="0" fillId="0" borderId="0" xfId="0" applyFont="1" applyFill="1" applyBorder="1" applyAlignment="1" applyProtection="1">
      <alignment horizontal="right" vertical="top"/>
      <protection/>
    </xf>
    <xf numFmtId="0" fontId="0" fillId="25" borderId="0" xfId="0" applyFont="1" applyFill="1" applyBorder="1" applyAlignment="1" applyProtection="1">
      <alignment horizontal="center"/>
      <protection/>
    </xf>
    <xf numFmtId="0" fontId="0" fillId="0" borderId="10" xfId="0" applyFont="1" applyBorder="1" applyAlignment="1" applyProtection="1">
      <alignment horizontal="right" vertical="top"/>
      <protection/>
    </xf>
    <xf numFmtId="0" fontId="0" fillId="0" borderId="10" xfId="0" applyFont="1" applyBorder="1" applyAlignment="1" applyProtection="1">
      <alignment horizontal="center"/>
      <protection/>
    </xf>
    <xf numFmtId="0" fontId="39" fillId="0" borderId="10" xfId="0" applyFont="1" applyBorder="1" applyAlignment="1" applyProtection="1">
      <alignment horizontal="left" wrapText="1"/>
      <protection/>
    </xf>
    <xf numFmtId="3" fontId="0" fillId="0" borderId="10" xfId="0" applyNumberFormat="1" applyFont="1" applyBorder="1" applyAlignment="1" applyProtection="1">
      <alignment horizontal="right"/>
      <protection/>
    </xf>
    <xf numFmtId="4" fontId="0" fillId="0" borderId="10" xfId="0" applyNumberFormat="1" applyFont="1" applyBorder="1" applyAlignment="1" applyProtection="1">
      <alignment horizontal="right"/>
      <protection/>
    </xf>
    <xf numFmtId="4" fontId="0" fillId="0" borderId="10" xfId="0" applyNumberFormat="1" applyFont="1" applyFill="1" applyBorder="1" applyAlignment="1" applyProtection="1">
      <alignment horizontal="right"/>
      <protection/>
    </xf>
    <xf numFmtId="0" fontId="42" fillId="0" borderId="0" xfId="0" applyFont="1" applyAlignment="1" applyProtection="1">
      <alignment horizontal="right" vertical="top"/>
      <protection/>
    </xf>
    <xf numFmtId="0" fontId="42" fillId="0" borderId="0" xfId="0" applyFont="1" applyAlignment="1" applyProtection="1">
      <alignment horizontal="center"/>
      <protection/>
    </xf>
    <xf numFmtId="0" fontId="42" fillId="0" borderId="0" xfId="0" applyFont="1" applyAlignment="1" applyProtection="1">
      <alignment horizontal="left"/>
      <protection/>
    </xf>
    <xf numFmtId="4" fontId="42" fillId="0" borderId="0" xfId="0" applyNumberFormat="1" applyFont="1" applyFill="1" applyAlignment="1" applyProtection="1">
      <alignment horizontal="right"/>
      <protection/>
    </xf>
    <xf numFmtId="0" fontId="42" fillId="0" borderId="0" xfId="0" applyFont="1" applyAlignment="1" applyProtection="1">
      <alignment/>
      <protection/>
    </xf>
    <xf numFmtId="0" fontId="42" fillId="0" borderId="0" xfId="0" applyFont="1" applyAlignment="1" applyProtection="1">
      <alignment horizontal="left" wrapText="1"/>
      <protection/>
    </xf>
    <xf numFmtId="0" fontId="0" fillId="0" borderId="0" xfId="0" applyAlignment="1" applyProtection="1">
      <alignment horizontal="right" vertical="top"/>
      <protection/>
    </xf>
    <xf numFmtId="0" fontId="0" fillId="0" borderId="0" xfId="0" applyAlignment="1" applyProtection="1">
      <alignment horizontal="center"/>
      <protection/>
    </xf>
    <xf numFmtId="4" fontId="0" fillId="0" borderId="0" xfId="0" applyNumberFormat="1" applyAlignment="1" applyProtection="1">
      <alignment horizontal="right"/>
      <protection/>
    </xf>
    <xf numFmtId="4" fontId="0" fillId="0" borderId="10" xfId="0" applyNumberFormat="1" applyBorder="1" applyAlignment="1" applyProtection="1">
      <alignment horizontal="right"/>
      <protection/>
    </xf>
    <xf numFmtId="200" fontId="39" fillId="0" borderId="10" xfId="84" applyNumberFormat="1" applyFont="1" applyFill="1" applyBorder="1" applyAlignment="1" applyProtection="1">
      <alignment horizontal="right"/>
      <protection/>
    </xf>
    <xf numFmtId="0" fontId="0" fillId="0" borderId="0" xfId="0" applyFont="1" applyAlignment="1" applyProtection="1">
      <alignment horizontal="justify"/>
      <protection/>
    </xf>
    <xf numFmtId="0" fontId="42" fillId="0" borderId="0" xfId="0" applyFont="1" applyAlignment="1" applyProtection="1">
      <alignment/>
      <protection/>
    </xf>
    <xf numFmtId="0" fontId="52" fillId="0" borderId="0" xfId="0" applyFont="1" applyAlignment="1" applyProtection="1">
      <alignment/>
      <protection/>
    </xf>
    <xf numFmtId="0" fontId="0" fillId="0" borderId="0" xfId="0" applyFont="1" applyBorder="1" applyAlignment="1" applyProtection="1">
      <alignment horizontal="left" vertical="top"/>
      <protection/>
    </xf>
    <xf numFmtId="3" fontId="42" fillId="0" borderId="0" xfId="0" applyNumberFormat="1" applyFont="1" applyBorder="1" applyAlignment="1" applyProtection="1">
      <alignment/>
      <protection/>
    </xf>
    <xf numFmtId="0" fontId="42" fillId="0" borderId="0" xfId="0" applyFont="1" applyBorder="1" applyAlignment="1" applyProtection="1">
      <alignment horizontal="left" vertical="top"/>
      <protection/>
    </xf>
    <xf numFmtId="0" fontId="42" fillId="0" borderId="0" xfId="0" applyFont="1" applyBorder="1" applyAlignment="1" applyProtection="1">
      <alignment horizontal="center"/>
      <protection/>
    </xf>
    <xf numFmtId="0" fontId="42" fillId="0" borderId="0" xfId="0" applyFont="1" applyBorder="1" applyAlignment="1" applyProtection="1">
      <alignment horizontal="right"/>
      <protection/>
    </xf>
    <xf numFmtId="3" fontId="42" fillId="0" borderId="0" xfId="0" applyNumberFormat="1" applyFont="1" applyBorder="1" applyAlignment="1" applyProtection="1">
      <alignment/>
      <protection/>
    </xf>
    <xf numFmtId="4" fontId="42" fillId="0" borderId="0" xfId="0" applyNumberFormat="1" applyFont="1" applyAlignment="1" applyProtection="1">
      <alignment/>
      <protection/>
    </xf>
    <xf numFmtId="4" fontId="42" fillId="0" borderId="0" xfId="0" applyNumberFormat="1" applyFont="1" applyBorder="1" applyAlignment="1" applyProtection="1">
      <alignment horizontal="center"/>
      <protection/>
    </xf>
    <xf numFmtId="0" fontId="0" fillId="0" borderId="10" xfId="0" applyFont="1" applyBorder="1" applyAlignment="1" applyProtection="1">
      <alignment horizontal="left" vertical="top"/>
      <protection/>
    </xf>
    <xf numFmtId="0" fontId="0" fillId="0" borderId="10" xfId="0" applyFont="1" applyBorder="1" applyAlignment="1" applyProtection="1">
      <alignment horizontal="right"/>
      <protection/>
    </xf>
    <xf numFmtId="3" fontId="42" fillId="0" borderId="10" xfId="0" applyNumberFormat="1" applyFont="1" applyBorder="1" applyAlignment="1" applyProtection="1">
      <alignment/>
      <protection/>
    </xf>
    <xf numFmtId="4" fontId="42" fillId="0" borderId="10" xfId="0" applyNumberFormat="1" applyFont="1" applyBorder="1" applyAlignment="1" applyProtection="1">
      <alignment/>
      <protection/>
    </xf>
    <xf numFmtId="4" fontId="0" fillId="0" borderId="10" xfId="0" applyNumberFormat="1" applyFont="1" applyBorder="1" applyAlignment="1" applyProtection="1">
      <alignment horizontal="center"/>
      <protection/>
    </xf>
    <xf numFmtId="0" fontId="42" fillId="0" borderId="0" xfId="0" applyFont="1" applyBorder="1" applyAlignment="1" applyProtection="1">
      <alignment horizontal="left" vertical="top"/>
      <protection/>
    </xf>
    <xf numFmtId="0" fontId="42" fillId="0" borderId="0" xfId="0" applyFont="1" applyBorder="1" applyAlignment="1" applyProtection="1">
      <alignment horizontal="right"/>
      <protection/>
    </xf>
    <xf numFmtId="0" fontId="42" fillId="0" borderId="0" xfId="0" applyFont="1" applyAlignment="1" applyProtection="1">
      <alignment horizontal="left" vertical="top"/>
      <protection/>
    </xf>
    <xf numFmtId="0" fontId="42" fillId="0" borderId="0" xfId="0" applyFont="1" applyAlignment="1" applyProtection="1">
      <alignment horizontal="right"/>
      <protection/>
    </xf>
    <xf numFmtId="3" fontId="69" fillId="0" borderId="0" xfId="0" applyNumberFormat="1" applyFont="1" applyAlignment="1" applyProtection="1">
      <alignment/>
      <protection/>
    </xf>
    <xf numFmtId="0" fontId="42" fillId="0" borderId="0" xfId="0" applyFont="1" applyAlignment="1" applyProtection="1">
      <alignment wrapText="1"/>
      <protection/>
    </xf>
    <xf numFmtId="3" fontId="69" fillId="0" borderId="0" xfId="0" applyNumberFormat="1" applyFont="1" applyAlignment="1" applyProtection="1">
      <alignment/>
      <protection/>
    </xf>
    <xf numFmtId="4" fontId="42" fillId="0" borderId="0" xfId="0" applyNumberFormat="1" applyFont="1" applyAlignment="1" applyProtection="1">
      <alignment/>
      <protection/>
    </xf>
    <xf numFmtId="3" fontId="42" fillId="0" borderId="0" xfId="0" applyNumberFormat="1" applyFont="1" applyAlignment="1" applyProtection="1">
      <alignment/>
      <protection/>
    </xf>
    <xf numFmtId="0" fontId="42" fillId="0" borderId="10" xfId="0" applyFont="1" applyBorder="1" applyAlignment="1" applyProtection="1">
      <alignment horizontal="left" vertical="top"/>
      <protection/>
    </xf>
    <xf numFmtId="0" fontId="42" fillId="0" borderId="10" xfId="0" applyFont="1" applyBorder="1" applyAlignment="1" applyProtection="1">
      <alignment horizontal="right"/>
      <protection/>
    </xf>
    <xf numFmtId="0" fontId="39" fillId="0" borderId="10" xfId="0" applyFont="1" applyBorder="1" applyAlignment="1" applyProtection="1">
      <alignment horizontal="left"/>
      <protection/>
    </xf>
    <xf numFmtId="4" fontId="42" fillId="0" borderId="15" xfId="0" applyNumberFormat="1" applyFont="1" applyBorder="1" applyAlignment="1" applyProtection="1">
      <alignment/>
      <protection/>
    </xf>
    <xf numFmtId="4" fontId="42" fillId="0" borderId="0" xfId="0" applyNumberFormat="1" applyFont="1" applyFill="1" applyBorder="1" applyAlignment="1" applyProtection="1">
      <alignment horizontal="center"/>
      <protection/>
    </xf>
    <xf numFmtId="4" fontId="0" fillId="0" borderId="10" xfId="0" applyNumberFormat="1" applyFont="1" applyFill="1" applyBorder="1" applyAlignment="1" applyProtection="1">
      <alignment horizontal="center"/>
      <protection/>
    </xf>
    <xf numFmtId="4" fontId="42" fillId="0" borderId="0" xfId="0" applyNumberFormat="1" applyFont="1" applyFill="1" applyBorder="1" applyAlignment="1" applyProtection="1">
      <alignment horizontal="center"/>
      <protection/>
    </xf>
    <xf numFmtId="3" fontId="42" fillId="0" borderId="0" xfId="0" applyNumberFormat="1" applyFont="1" applyFill="1" applyAlignment="1" applyProtection="1">
      <alignment/>
      <protection/>
    </xf>
    <xf numFmtId="4" fontId="42" fillId="0" borderId="0" xfId="0" applyNumberFormat="1" applyFont="1" applyFill="1" applyAlignment="1" applyProtection="1">
      <alignment horizontal="center"/>
      <protection/>
    </xf>
    <xf numFmtId="3" fontId="69"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42" fillId="0" borderId="0" xfId="0" applyNumberFormat="1" applyFont="1" applyAlignment="1" applyProtection="1">
      <alignment horizontal="center"/>
      <protection/>
    </xf>
    <xf numFmtId="0" fontId="69" fillId="0" borderId="0" xfId="0" applyFont="1" applyAlignment="1" applyProtection="1">
      <alignment/>
      <protection/>
    </xf>
    <xf numFmtId="4" fontId="0" fillId="0" borderId="0" xfId="0" applyNumberFormat="1" applyAlignment="1" applyProtection="1">
      <alignment horizontal="center"/>
      <protection/>
    </xf>
    <xf numFmtId="4" fontId="0" fillId="0" borderId="10" xfId="0" applyNumberFormat="1" applyBorder="1" applyAlignment="1" applyProtection="1">
      <alignment horizontal="center"/>
      <protection/>
    </xf>
    <xf numFmtId="0" fontId="42" fillId="0" borderId="15" xfId="0" applyFont="1" applyBorder="1" applyAlignment="1" applyProtection="1">
      <alignment horizontal="center" vertical="top"/>
      <protection/>
    </xf>
    <xf numFmtId="3" fontId="42" fillId="0" borderId="15" xfId="0" applyNumberFormat="1" applyFont="1" applyBorder="1" applyAlignment="1" applyProtection="1">
      <alignment horizontal="center"/>
      <protection/>
    </xf>
    <xf numFmtId="0" fontId="42" fillId="0" borderId="0" xfId="0" applyFont="1" applyBorder="1" applyAlignment="1" applyProtection="1">
      <alignment horizontal="center" vertical="top"/>
      <protection/>
    </xf>
    <xf numFmtId="3" fontId="42" fillId="0" borderId="0" xfId="0" applyNumberFormat="1" applyFont="1" applyBorder="1" applyAlignment="1" applyProtection="1">
      <alignment horizontal="center"/>
      <protection/>
    </xf>
    <xf numFmtId="4" fontId="42" fillId="0" borderId="0" xfId="0" applyNumberFormat="1" applyFont="1" applyBorder="1" applyAlignment="1" applyProtection="1">
      <alignment/>
      <protection/>
    </xf>
    <xf numFmtId="4" fontId="41" fillId="0" borderId="0" xfId="0" applyNumberFormat="1" applyFont="1" applyBorder="1" applyAlignment="1" applyProtection="1">
      <alignment/>
      <protection/>
    </xf>
    <xf numFmtId="0" fontId="0" fillId="0" borderId="0" xfId="84" applyFont="1" applyBorder="1" applyAlignment="1" applyProtection="1">
      <alignment horizontal="center" vertical="top" wrapText="1"/>
      <protection/>
    </xf>
    <xf numFmtId="0" fontId="0" fillId="0" borderId="0" xfId="84" applyFont="1" applyBorder="1" applyAlignment="1" applyProtection="1">
      <alignment horizontal="center" wrapText="1"/>
      <protection/>
    </xf>
    <xf numFmtId="0" fontId="39" fillId="0" borderId="0" xfId="84" applyFont="1" applyBorder="1" applyAlignment="1" applyProtection="1">
      <alignment horizontal="left"/>
      <protection/>
    </xf>
    <xf numFmtId="0" fontId="0" fillId="0" borderId="0" xfId="84" applyFont="1" applyBorder="1" applyAlignment="1" applyProtection="1">
      <alignment horizontal="right" wrapText="1"/>
      <protection/>
    </xf>
    <xf numFmtId="3" fontId="42" fillId="0" borderId="0" xfId="84" applyNumberFormat="1" applyFont="1" applyFill="1" applyBorder="1" applyAlignment="1" applyProtection="1">
      <alignment wrapText="1"/>
      <protection/>
    </xf>
    <xf numFmtId="3" fontId="0" fillId="0" borderId="0" xfId="84" applyNumberFormat="1" applyFont="1" applyBorder="1" applyAlignment="1" applyProtection="1">
      <alignment horizontal="center" wrapText="1"/>
      <protection/>
    </xf>
    <xf numFmtId="0" fontId="0" fillId="0" borderId="0" xfId="84" applyFont="1" applyFill="1" applyBorder="1" applyAlignment="1" applyProtection="1">
      <alignment horizontal="center" wrapText="1"/>
      <protection/>
    </xf>
    <xf numFmtId="0" fontId="0" fillId="0" borderId="10" xfId="84" applyFont="1" applyBorder="1" applyAlignment="1" applyProtection="1">
      <alignment horizontal="center" vertical="top"/>
      <protection/>
    </xf>
    <xf numFmtId="0" fontId="0" fillId="0" borderId="10" xfId="84" applyFont="1" applyBorder="1" applyAlignment="1" applyProtection="1">
      <alignment horizontal="center"/>
      <protection/>
    </xf>
    <xf numFmtId="0" fontId="39" fillId="0" borderId="10" xfId="84" applyFont="1" applyBorder="1" applyAlignment="1" applyProtection="1">
      <alignment horizontal="left" wrapText="1"/>
      <protection/>
    </xf>
    <xf numFmtId="0" fontId="0" fillId="0" borderId="10" xfId="84" applyFont="1" applyBorder="1" applyAlignment="1" applyProtection="1">
      <alignment horizontal="right"/>
      <protection/>
    </xf>
    <xf numFmtId="3" fontId="42" fillId="0" borderId="10" xfId="84" applyNumberFormat="1" applyFont="1" applyFill="1" applyBorder="1" applyAlignment="1" applyProtection="1">
      <alignment/>
      <protection/>
    </xf>
    <xf numFmtId="3" fontId="0" fillId="0" borderId="10" xfId="84" applyNumberFormat="1" applyFont="1" applyBorder="1" applyAlignment="1" applyProtection="1">
      <alignment horizontal="center"/>
      <protection/>
    </xf>
    <xf numFmtId="0" fontId="0" fillId="0" borderId="10" xfId="84" applyFont="1" applyFill="1" applyBorder="1" applyAlignment="1" applyProtection="1">
      <alignment horizontal="center"/>
      <protection/>
    </xf>
    <xf numFmtId="0" fontId="42" fillId="0" borderId="0" xfId="84" applyFont="1" applyBorder="1" applyAlignment="1" applyProtection="1">
      <alignment horizontal="center" vertical="top"/>
      <protection/>
    </xf>
    <xf numFmtId="0" fontId="42" fillId="0" borderId="0" xfId="84" applyFont="1" applyBorder="1" applyAlignment="1" applyProtection="1">
      <alignment horizontal="center"/>
      <protection/>
    </xf>
    <xf numFmtId="0" fontId="42" fillId="0" borderId="0" xfId="84" applyFont="1" applyBorder="1" applyAlignment="1" applyProtection="1">
      <alignment horizontal="left" wrapText="1" shrinkToFit="1"/>
      <protection/>
    </xf>
    <xf numFmtId="0" fontId="42" fillId="0" borderId="0" xfId="84" applyFont="1" applyBorder="1" applyAlignment="1" applyProtection="1">
      <alignment horizontal="right"/>
      <protection/>
    </xf>
    <xf numFmtId="3" fontId="42" fillId="0" borderId="0" xfId="84" applyNumberFormat="1" applyFont="1" applyFill="1" applyBorder="1" applyAlignment="1" applyProtection="1">
      <alignment/>
      <protection/>
    </xf>
    <xf numFmtId="3" fontId="42" fillId="0" borderId="0" xfId="84" applyNumberFormat="1" applyFont="1" applyBorder="1" applyAlignment="1" applyProtection="1">
      <alignment horizontal="center"/>
      <protection/>
    </xf>
    <xf numFmtId="199" fontId="42" fillId="0" borderId="0" xfId="84" applyNumberFormat="1" applyFont="1" applyFill="1" applyBorder="1" applyAlignment="1" applyProtection="1">
      <alignment horizontal="center"/>
      <protection/>
    </xf>
    <xf numFmtId="0" fontId="42" fillId="0" borderId="0" xfId="84" applyFont="1" applyBorder="1" applyAlignment="1" applyProtection="1">
      <alignment horizontal="left"/>
      <protection/>
    </xf>
    <xf numFmtId="0" fontId="42" fillId="0" borderId="0" xfId="84" applyFont="1" applyFill="1" applyAlignment="1" applyProtection="1">
      <alignment/>
      <protection/>
    </xf>
    <xf numFmtId="3" fontId="42" fillId="0" borderId="0" xfId="84" applyNumberFormat="1" applyFont="1" applyBorder="1" applyAlignment="1" applyProtection="1">
      <alignment/>
      <protection/>
    </xf>
    <xf numFmtId="0" fontId="42" fillId="0" borderId="0" xfId="84" applyFont="1" applyAlignment="1" applyProtection="1">
      <alignment horizontal="center" vertical="top"/>
      <protection/>
    </xf>
    <xf numFmtId="0" fontId="42" fillId="0" borderId="0" xfId="84" applyFont="1" applyProtection="1">
      <alignment/>
      <protection/>
    </xf>
    <xf numFmtId="3" fontId="42" fillId="0" borderId="0" xfId="84" applyNumberFormat="1" applyFont="1" applyProtection="1">
      <alignment/>
      <protection/>
    </xf>
    <xf numFmtId="0" fontId="42" fillId="0" borderId="0" xfId="84" applyFont="1" applyBorder="1" applyProtection="1">
      <alignment/>
      <protection/>
    </xf>
    <xf numFmtId="0" fontId="42" fillId="0" borderId="0" xfId="84" applyFont="1" applyBorder="1" applyAlignment="1" applyProtection="1">
      <alignment horizontal="left" wrapText="1"/>
      <protection/>
    </xf>
    <xf numFmtId="0" fontId="42" fillId="0" borderId="0" xfId="84" applyFont="1" applyFill="1" applyBorder="1" applyAlignment="1" applyProtection="1">
      <alignment horizontal="center"/>
      <protection/>
    </xf>
    <xf numFmtId="0" fontId="53" fillId="0" borderId="0" xfId="84" applyFont="1" applyBorder="1" applyAlignment="1" applyProtection="1">
      <alignment horizontal="left"/>
      <protection/>
    </xf>
    <xf numFmtId="0" fontId="42" fillId="0" borderId="10" xfId="84" applyFont="1" applyBorder="1" applyAlignment="1" applyProtection="1">
      <alignment horizontal="center" vertical="top"/>
      <protection/>
    </xf>
    <xf numFmtId="0" fontId="42" fillId="0" borderId="10" xfId="84" applyFont="1" applyBorder="1" applyAlignment="1" applyProtection="1">
      <alignment horizontal="center"/>
      <protection/>
    </xf>
    <xf numFmtId="0" fontId="42" fillId="0" borderId="10" xfId="84" applyFont="1" applyBorder="1" applyAlignment="1" applyProtection="1">
      <alignment horizontal="left"/>
      <protection/>
    </xf>
    <xf numFmtId="0" fontId="42" fillId="0" borderId="10" xfId="84" applyFont="1" applyBorder="1" applyAlignment="1" applyProtection="1">
      <alignment horizontal="right"/>
      <protection/>
    </xf>
    <xf numFmtId="3" fontId="42" fillId="0" borderId="10" xfId="84" applyNumberFormat="1" applyFont="1" applyBorder="1" applyAlignment="1" applyProtection="1">
      <alignment/>
      <protection/>
    </xf>
    <xf numFmtId="3" fontId="42" fillId="0" borderId="10" xfId="84" applyNumberFormat="1" applyFont="1" applyBorder="1" applyAlignment="1" applyProtection="1">
      <alignment horizontal="center"/>
      <protection/>
    </xf>
    <xf numFmtId="0" fontId="42" fillId="0" borderId="10" xfId="84" applyFont="1" applyFill="1" applyBorder="1" applyAlignment="1" applyProtection="1">
      <alignment horizontal="center"/>
      <protection/>
    </xf>
    <xf numFmtId="0" fontId="39" fillId="0" borderId="10" xfId="84" applyFont="1" applyBorder="1" applyAlignment="1" applyProtection="1">
      <alignment horizontal="left"/>
      <protection/>
    </xf>
    <xf numFmtId="0" fontId="42" fillId="0" borderId="0" xfId="84" applyFont="1" applyBorder="1" applyAlignment="1" applyProtection="1">
      <alignment horizontal="right" vertical="top"/>
      <protection/>
    </xf>
    <xf numFmtId="0" fontId="0" fillId="0" borderId="0" xfId="0" applyFont="1" applyAlignment="1" applyProtection="1">
      <alignment horizontal="center" vertical="top"/>
      <protection/>
    </xf>
    <xf numFmtId="0" fontId="42" fillId="0" borderId="0" xfId="84" applyFont="1" applyFill="1" applyProtection="1">
      <alignment/>
      <protection/>
    </xf>
    <xf numFmtId="0" fontId="0" fillId="0" borderId="0" xfId="0" applyFont="1" applyAlignment="1" applyProtection="1">
      <alignment horizontal="center"/>
      <protection/>
    </xf>
    <xf numFmtId="0" fontId="0" fillId="0" borderId="0" xfId="0" applyAlignment="1" applyProtection="1">
      <alignment horizontal="center" vertical="top"/>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Border="1" applyAlignment="1" applyProtection="1">
      <alignment vertical="center" wrapText="1"/>
      <protection/>
    </xf>
    <xf numFmtId="4" fontId="42" fillId="0" borderId="0" xfId="0" applyNumberFormat="1" applyFont="1" applyAlignment="1" applyProtection="1">
      <alignment horizontal="right"/>
      <protection/>
    </xf>
    <xf numFmtId="4" fontId="0" fillId="0" borderId="0" xfId="0" applyNumberFormat="1" applyFont="1" applyAlignment="1" applyProtection="1">
      <alignment horizontal="right"/>
      <protection/>
    </xf>
    <xf numFmtId="4" fontId="42" fillId="0" borderId="0" xfId="0" applyNumberFormat="1" applyFont="1" applyAlignment="1" applyProtection="1">
      <alignment horizontal="right"/>
      <protection locked="0"/>
    </xf>
    <xf numFmtId="2" fontId="42" fillId="0" borderId="0" xfId="0" applyNumberFormat="1" applyFont="1" applyAlignment="1" applyProtection="1">
      <alignment/>
      <protection locked="0"/>
    </xf>
    <xf numFmtId="2" fontId="42" fillId="0" borderId="0" xfId="0" applyNumberFormat="1" applyFont="1" applyAlignment="1" applyProtection="1">
      <alignment/>
      <protection/>
    </xf>
    <xf numFmtId="4" fontId="42" fillId="0" borderId="0" xfId="0" applyNumberFormat="1" applyFont="1" applyFill="1" applyAlignment="1" applyProtection="1">
      <alignment horizontal="right"/>
      <protection locked="0"/>
    </xf>
    <xf numFmtId="4" fontId="42" fillId="0" borderId="0" xfId="84" applyNumberFormat="1" applyFont="1" applyBorder="1" applyAlignment="1" applyProtection="1">
      <alignment horizontal="right"/>
      <protection locked="0"/>
    </xf>
    <xf numFmtId="4" fontId="42" fillId="0" borderId="0" xfId="84" applyNumberFormat="1" applyFont="1" applyAlignment="1" applyProtection="1">
      <alignment horizontal="right"/>
      <protection/>
    </xf>
    <xf numFmtId="4" fontId="42" fillId="0" borderId="0" xfId="84" applyNumberFormat="1" applyFont="1" applyAlignment="1" applyProtection="1">
      <alignment horizontal="right"/>
      <protection locked="0"/>
    </xf>
    <xf numFmtId="4" fontId="42" fillId="0" borderId="0" xfId="84" applyNumberFormat="1" applyFont="1" applyBorder="1" applyAlignment="1" applyProtection="1">
      <alignment horizontal="right"/>
      <protection/>
    </xf>
    <xf numFmtId="0" fontId="42" fillId="0" borderId="0" xfId="84" applyFont="1" applyAlignment="1" applyProtection="1">
      <alignment horizontal="center"/>
      <protection/>
    </xf>
    <xf numFmtId="0" fontId="42" fillId="0" borderId="0" xfId="84" applyFont="1" applyBorder="1" applyAlignment="1" applyProtection="1">
      <alignment horizontal="center" wrapText="1"/>
      <protection/>
    </xf>
    <xf numFmtId="0" fontId="42" fillId="0" borderId="0" xfId="0" applyFont="1" applyFill="1" applyBorder="1" applyAlignment="1" applyProtection="1">
      <alignment horizontal="right" vertical="top"/>
      <protection/>
    </xf>
    <xf numFmtId="0" fontId="42" fillId="0" borderId="0" xfId="0" applyFont="1" applyFill="1" applyBorder="1" applyAlignment="1" applyProtection="1">
      <alignment horizontal="center"/>
      <protection/>
    </xf>
    <xf numFmtId="0" fontId="42" fillId="0" borderId="0" xfId="0" applyFont="1" applyFill="1" applyBorder="1" applyAlignment="1" applyProtection="1">
      <alignment horizontal="left"/>
      <protection/>
    </xf>
    <xf numFmtId="3" fontId="42" fillId="0" borderId="0" xfId="0" applyNumberFormat="1" applyFont="1" applyFill="1" applyBorder="1" applyAlignment="1" applyProtection="1">
      <alignment horizontal="right"/>
      <protection/>
    </xf>
    <xf numFmtId="4" fontId="42" fillId="0" borderId="0" xfId="0" applyNumberFormat="1" applyFont="1" applyFill="1" applyBorder="1" applyAlignment="1" applyProtection="1">
      <alignment horizontal="right"/>
      <protection/>
    </xf>
    <xf numFmtId="0" fontId="42" fillId="0" borderId="0" xfId="84" applyFont="1" applyFill="1" applyAlignment="1" applyProtection="1">
      <alignment horizontal="justify" wrapText="1"/>
      <protection/>
    </xf>
    <xf numFmtId="0" fontId="42" fillId="0" borderId="0" xfId="83" applyFont="1" applyAlignment="1" applyProtection="1">
      <alignment horizontal="right" vertical="top"/>
      <protection/>
    </xf>
    <xf numFmtId="0" fontId="0" fillId="0" borderId="0" xfId="83" applyFont="1" applyAlignment="1" applyProtection="1">
      <alignment horizontal="justify"/>
      <protection/>
    </xf>
    <xf numFmtId="0" fontId="42" fillId="0" borderId="0" xfId="83" applyFont="1" applyAlignment="1" applyProtection="1">
      <alignment horizontal="justify" wrapText="1"/>
      <protection/>
    </xf>
    <xf numFmtId="0" fontId="42" fillId="0" borderId="0" xfId="83" applyFont="1" applyAlignment="1" applyProtection="1">
      <alignment horizontal="center"/>
      <protection/>
    </xf>
    <xf numFmtId="0" fontId="0" fillId="0" borderId="0" xfId="83" applyProtection="1">
      <alignment/>
      <protection/>
    </xf>
    <xf numFmtId="4" fontId="42" fillId="0" borderId="0" xfId="83" applyNumberFormat="1" applyFont="1" applyAlignment="1" applyProtection="1">
      <alignment/>
      <protection/>
    </xf>
    <xf numFmtId="4" fontId="42" fillId="0" borderId="0" xfId="83" applyNumberFormat="1" applyFont="1" applyFill="1" applyAlignment="1" applyProtection="1">
      <alignment horizontal="right"/>
      <protection/>
    </xf>
    <xf numFmtId="0" fontId="42" fillId="0" borderId="0" xfId="83" applyFont="1" applyProtection="1">
      <alignment/>
      <protection/>
    </xf>
    <xf numFmtId="0" fontId="42" fillId="0" borderId="0" xfId="83" applyFont="1" applyProtection="1">
      <alignment/>
      <protection/>
    </xf>
    <xf numFmtId="0" fontId="42" fillId="0" borderId="0" xfId="83" applyFont="1" applyAlignment="1" applyProtection="1">
      <alignment horizontal="justify"/>
      <protection/>
    </xf>
    <xf numFmtId="4" fontId="42" fillId="0" borderId="0" xfId="83" applyNumberFormat="1" applyFont="1" applyAlignment="1" applyProtection="1">
      <alignment horizontal="right"/>
      <protection/>
    </xf>
    <xf numFmtId="0" fontId="42" fillId="0" borderId="0" xfId="83" applyFont="1" applyAlignment="1" applyProtection="1">
      <alignment horizontal="right"/>
      <protection/>
    </xf>
    <xf numFmtId="4" fontId="42" fillId="0" borderId="0" xfId="0" applyNumberFormat="1" applyFont="1" applyFill="1" applyBorder="1" applyAlignment="1" applyProtection="1">
      <alignment/>
      <protection locked="0"/>
    </xf>
    <xf numFmtId="4" fontId="42" fillId="0" borderId="0" xfId="83" applyNumberFormat="1" applyFont="1" applyAlignment="1" applyProtection="1">
      <alignment/>
      <protection locked="0"/>
    </xf>
    <xf numFmtId="0" fontId="0" fillId="24" borderId="0" xfId="0" applyFont="1" applyFill="1" applyBorder="1" applyAlignment="1" applyProtection="1">
      <alignment horizontal="center"/>
      <protection/>
    </xf>
    <xf numFmtId="0" fontId="0"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protection/>
    </xf>
    <xf numFmtId="3" fontId="0" fillId="0" borderId="0" xfId="0" applyNumberFormat="1" applyFont="1" applyFill="1" applyBorder="1" applyAlignment="1" applyProtection="1">
      <alignment horizontal="right"/>
      <protection/>
    </xf>
    <xf numFmtId="0" fontId="0" fillId="0" borderId="0" xfId="95" applyFont="1" applyFill="1" applyBorder="1" applyAlignment="1" applyProtection="1">
      <alignment horizontal="left" vertical="top" wrapText="1"/>
      <protection/>
    </xf>
    <xf numFmtId="0" fontId="0" fillId="0" borderId="0" xfId="0" applyFont="1" applyFill="1" applyBorder="1" applyAlignment="1" applyProtection="1">
      <alignment horizontal="left"/>
      <protection/>
    </xf>
    <xf numFmtId="4" fontId="42" fillId="0" borderId="0" xfId="0" applyNumberFormat="1" applyFont="1" applyBorder="1" applyAlignment="1" applyProtection="1">
      <alignment horizontal="center" wrapText="1"/>
      <protection/>
    </xf>
    <xf numFmtId="3" fontId="42" fillId="0" borderId="0" xfId="0" applyNumberFormat="1" applyFont="1" applyAlignment="1" applyProtection="1">
      <alignment horizontal="right"/>
      <protection/>
    </xf>
    <xf numFmtId="3" fontId="0" fillId="0" borderId="0" xfId="0" applyNumberFormat="1" applyFont="1" applyAlignment="1" applyProtection="1">
      <alignment horizontal="right"/>
      <protection/>
    </xf>
    <xf numFmtId="0" fontId="42"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42" fillId="0" borderId="0" xfId="0" applyFont="1" applyBorder="1" applyAlignment="1" applyProtection="1">
      <alignment horizontal="center" wrapText="1"/>
      <protection/>
    </xf>
    <xf numFmtId="0" fontId="0" fillId="0" borderId="0" xfId="0" applyAlignment="1" applyProtection="1">
      <alignment/>
      <protection locked="0"/>
    </xf>
    <xf numFmtId="4" fontId="4" fillId="0" borderId="0" xfId="96" applyNumberFormat="1" applyFont="1" applyAlignment="1" quotePrefix="1">
      <alignment vertical="top" wrapText="1"/>
      <protection/>
    </xf>
    <xf numFmtId="0" fontId="4" fillId="0" borderId="0" xfId="0" applyFont="1" applyAlignment="1">
      <alignment horizontal="justify" vertical="center" wrapText="1"/>
    </xf>
    <xf numFmtId="0" fontId="4" fillId="0" borderId="0" xfId="0" applyFont="1" applyAlignment="1" quotePrefix="1">
      <alignment horizontal="justify" vertical="center" wrapText="1"/>
    </xf>
    <xf numFmtId="0" fontId="0" fillId="0" borderId="0" xfId="0" applyAlignment="1">
      <alignment wrapText="1"/>
    </xf>
    <xf numFmtId="0" fontId="3" fillId="0" borderId="0" xfId="0" applyFont="1" applyAlignment="1">
      <alignment vertical="center" wrapText="1"/>
    </xf>
    <xf numFmtId="4" fontId="3" fillId="0" borderId="0" xfId="96" applyNumberFormat="1" applyFont="1" applyAlignment="1">
      <alignment vertical="top" wrapText="1"/>
      <protection/>
    </xf>
    <xf numFmtId="0" fontId="37" fillId="0" borderId="0" xfId="0" applyNumberFormat="1" applyFont="1" applyBorder="1" applyAlignment="1" applyProtection="1">
      <alignment horizontal="left"/>
      <protection/>
    </xf>
    <xf numFmtId="0" fontId="38" fillId="0" borderId="0" xfId="0" applyFont="1" applyBorder="1" applyAlignment="1" applyProtection="1">
      <alignment horizontal="center"/>
      <protection/>
    </xf>
    <xf numFmtId="0" fontId="36"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6"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6" fillId="0" borderId="0" xfId="0" applyFont="1" applyAlignment="1" applyProtection="1">
      <alignment horizontal="left"/>
      <protection/>
    </xf>
    <xf numFmtId="0" fontId="39" fillId="20" borderId="0" xfId="0" applyFont="1" applyFill="1" applyBorder="1" applyAlignment="1" applyProtection="1">
      <alignment horizontal="left" wrapText="1"/>
      <protection/>
    </xf>
    <xf numFmtId="0" fontId="0" fillId="0" borderId="0" xfId="0" applyAlignment="1" applyProtection="1">
      <alignment/>
      <protection/>
    </xf>
    <xf numFmtId="0" fontId="42" fillId="0" borderId="0" xfId="0" applyFont="1" applyFill="1" applyBorder="1" applyAlignment="1" applyProtection="1">
      <alignment horizontal="left" wrapText="1"/>
      <protection/>
    </xf>
    <xf numFmtId="0" fontId="62" fillId="0" borderId="11" xfId="0" applyFont="1" applyFill="1" applyBorder="1" applyAlignment="1" applyProtection="1">
      <alignment horizontal="center" vertical="center"/>
      <protection/>
    </xf>
    <xf numFmtId="0" fontId="62" fillId="0" borderId="12" xfId="0" applyFont="1" applyFill="1" applyBorder="1" applyAlignment="1" applyProtection="1">
      <alignment horizontal="center" vertical="center" wrapText="1"/>
      <protection/>
    </xf>
    <xf numFmtId="0" fontId="57" fillId="0" borderId="0" xfId="83" applyFont="1" applyAlignment="1" applyProtection="1">
      <alignment horizontal="left" vertical="top" wrapText="1"/>
      <protection/>
    </xf>
    <xf numFmtId="0" fontId="58" fillId="0" borderId="0" xfId="83" applyFont="1" applyAlignment="1" applyProtection="1">
      <alignment horizontal="right" wrapText="1"/>
      <protection/>
    </xf>
    <xf numFmtId="171" fontId="57" fillId="0" borderId="0" xfId="83" applyNumberFormat="1" applyFont="1" applyAlignment="1" applyProtection="1">
      <alignment horizontal="right" wrapText="1"/>
      <protection/>
    </xf>
    <xf numFmtId="4" fontId="51" fillId="0" borderId="0" xfId="0" applyNumberFormat="1" applyFont="1" applyBorder="1" applyAlignment="1" applyProtection="1">
      <alignment horizontal="right"/>
      <protection locked="0"/>
    </xf>
  </cellXfs>
  <cellStyles count="132">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Dobro" xfId="60"/>
    <cellStyle name="Explanatory Text" xfId="61"/>
    <cellStyle name="Good" xfId="62"/>
    <cellStyle name="Heading 1" xfId="63"/>
    <cellStyle name="Heading 2" xfId="64"/>
    <cellStyle name="Heading 3" xfId="65"/>
    <cellStyle name="Heading 4" xfId="66"/>
    <cellStyle name="Hyperlink" xfId="67"/>
    <cellStyle name="Input" xfId="68"/>
    <cellStyle name="Izhod" xfId="69"/>
    <cellStyle name="Linked Cell" xfId="70"/>
    <cellStyle name="Naslov" xfId="71"/>
    <cellStyle name="Naslov 1" xfId="72"/>
    <cellStyle name="Naslov 1 2" xfId="73"/>
    <cellStyle name="Naslov 2" xfId="74"/>
    <cellStyle name="Naslov 2 2" xfId="75"/>
    <cellStyle name="Naslov 3" xfId="76"/>
    <cellStyle name="Naslov 3 2" xfId="77"/>
    <cellStyle name="Naslov 4" xfId="78"/>
    <cellStyle name="Naslov 4 2" xfId="79"/>
    <cellStyle name="Navadno 10" xfId="80"/>
    <cellStyle name="Navadno 10 2" xfId="81"/>
    <cellStyle name="Navadno 2" xfId="82"/>
    <cellStyle name="Navadno 2 2 2" xfId="83"/>
    <cellStyle name="Navadno 2 6" xfId="84"/>
    <cellStyle name="Navadno 3" xfId="85"/>
    <cellStyle name="Navadno 3 2" xfId="86"/>
    <cellStyle name="Navadno 3 4" xfId="87"/>
    <cellStyle name="Navadno 4 2" xfId="88"/>
    <cellStyle name="Navadno 4 3" xfId="89"/>
    <cellStyle name="Navadno_Fin-črn" xfId="90"/>
    <cellStyle name="Navadno_KANALIZACIJA" xfId="91"/>
    <cellStyle name="Navadno_KANALIZACIJA 2" xfId="92"/>
    <cellStyle name="Navadno_List1" xfId="93"/>
    <cellStyle name="Navadno_List1 3" xfId="94"/>
    <cellStyle name="Navadno_ORIGINAL" xfId="95"/>
    <cellStyle name="Navadno_REKAPITULACIJA" xfId="96"/>
    <cellStyle name="Neutral" xfId="97"/>
    <cellStyle name="Nevtralno" xfId="98"/>
    <cellStyle name="Nevtralno 2" xfId="99"/>
    <cellStyle name="Normal_A08 zid_LDZA03p" xfId="100"/>
    <cellStyle name="Note" xfId="101"/>
    <cellStyle name="Followed Hyperlink" xfId="102"/>
    <cellStyle name="Percent" xfId="103"/>
    <cellStyle name="Opomba" xfId="104"/>
    <cellStyle name="Opomba 2" xfId="105"/>
    <cellStyle name="Opomba 3" xfId="106"/>
    <cellStyle name="Opomba 4" xfId="107"/>
    <cellStyle name="Opozorilo" xfId="108"/>
    <cellStyle name="Output" xfId="109"/>
    <cellStyle name="Pojasnjevalno besedilo" xfId="110"/>
    <cellStyle name="Pojasnjevalno besedilo 2" xfId="111"/>
    <cellStyle name="Poudarek1" xfId="112"/>
    <cellStyle name="Poudarek1 2" xfId="113"/>
    <cellStyle name="Poudarek2" xfId="114"/>
    <cellStyle name="Poudarek2 2" xfId="115"/>
    <cellStyle name="Poudarek3" xfId="116"/>
    <cellStyle name="Poudarek3 2" xfId="117"/>
    <cellStyle name="Poudarek4" xfId="118"/>
    <cellStyle name="Poudarek4 2" xfId="119"/>
    <cellStyle name="Poudarek5" xfId="120"/>
    <cellStyle name="Poudarek5 2" xfId="121"/>
    <cellStyle name="Poudarek6" xfId="122"/>
    <cellStyle name="Poudarek6 2" xfId="123"/>
    <cellStyle name="Povezana celica" xfId="124"/>
    <cellStyle name="Povezana celica 2" xfId="125"/>
    <cellStyle name="Preveri celico" xfId="126"/>
    <cellStyle name="Preveri celico 2" xfId="127"/>
    <cellStyle name="Računanje" xfId="128"/>
    <cellStyle name="Računanje 2" xfId="129"/>
    <cellStyle name="Slabo" xfId="130"/>
    <cellStyle name="Slabo 2" xfId="131"/>
    <cellStyle name="Title" xfId="132"/>
    <cellStyle name="Total" xfId="133"/>
    <cellStyle name="Currency" xfId="134"/>
    <cellStyle name="Currency [0]" xfId="135"/>
    <cellStyle name="Comma" xfId="136"/>
    <cellStyle name="Comma [0]" xfId="137"/>
    <cellStyle name="Vejica 2 2 2" xfId="138"/>
    <cellStyle name="Vejica 2 3" xfId="139"/>
    <cellStyle name="Vejica 3 2" xfId="140"/>
    <cellStyle name="Vnos" xfId="141"/>
    <cellStyle name="Vnos 2" xfId="142"/>
    <cellStyle name="Vsota" xfId="143"/>
    <cellStyle name="Vsota 2"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EAEAEA"/>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61"/>
  <sheetViews>
    <sheetView tabSelected="1" view="pageBreakPreview" zoomScaleSheetLayoutView="100" workbookViewId="0" topLeftCell="A1">
      <selection activeCell="B3" sqref="B3"/>
    </sheetView>
  </sheetViews>
  <sheetFormatPr defaultColWidth="9.140625" defaultRowHeight="12.75"/>
  <cols>
    <col min="1" max="1" width="2.7109375" style="0" customWidth="1"/>
    <col min="2" max="2" width="85.8515625" style="0" customWidth="1"/>
    <col min="3" max="3" width="8.57421875" style="0" customWidth="1"/>
  </cols>
  <sheetData>
    <row r="2" spans="2:5" ht="25.5">
      <c r="B2" s="698" t="s">
        <v>848</v>
      </c>
      <c r="C2" s="65"/>
      <c r="D2" s="66"/>
      <c r="E2" s="67"/>
    </row>
    <row r="3" spans="2:5" ht="12.75">
      <c r="B3" s="64"/>
      <c r="C3" s="65"/>
      <c r="D3" s="66"/>
      <c r="E3" s="67"/>
    </row>
    <row r="4" spans="1:5" ht="16.5" customHeight="1">
      <c r="A4" s="332" t="s">
        <v>43</v>
      </c>
      <c r="B4" s="65" t="s">
        <v>35</v>
      </c>
      <c r="C4" s="65"/>
      <c r="D4" s="66"/>
      <c r="E4" s="67"/>
    </row>
    <row r="5" spans="1:5" ht="16.5" customHeight="1">
      <c r="A5" s="332"/>
      <c r="B5" s="65"/>
      <c r="C5" s="65"/>
      <c r="D5" s="66"/>
      <c r="E5" s="67"/>
    </row>
    <row r="6" spans="1:5" ht="25.5">
      <c r="A6" s="332" t="s">
        <v>44</v>
      </c>
      <c r="B6" s="65" t="s">
        <v>829</v>
      </c>
      <c r="C6" s="65"/>
      <c r="D6" s="66"/>
      <c r="E6" s="67"/>
    </row>
    <row r="7" spans="1:5" ht="12.75">
      <c r="A7" s="332"/>
      <c r="B7" s="65"/>
      <c r="C7" s="65"/>
      <c r="D7" s="66"/>
      <c r="E7" s="67"/>
    </row>
    <row r="8" spans="1:5" ht="25.5">
      <c r="A8" s="332" t="s">
        <v>45</v>
      </c>
      <c r="B8" s="65" t="s">
        <v>830</v>
      </c>
      <c r="C8" s="65"/>
      <c r="D8" s="66"/>
      <c r="E8" s="67"/>
    </row>
    <row r="9" spans="1:5" ht="12.75">
      <c r="A9" s="332"/>
      <c r="B9" s="65"/>
      <c r="C9" s="65"/>
      <c r="D9" s="66"/>
      <c r="E9" s="67"/>
    </row>
    <row r="10" spans="1:5" ht="25.5">
      <c r="A10" s="332" t="s">
        <v>46</v>
      </c>
      <c r="B10" s="65" t="s">
        <v>831</v>
      </c>
      <c r="C10" s="65"/>
      <c r="D10" s="66"/>
      <c r="E10" s="67"/>
    </row>
    <row r="11" spans="1:5" ht="12.75">
      <c r="A11" s="332"/>
      <c r="B11" s="65"/>
      <c r="C11" s="65"/>
      <c r="D11" s="66"/>
      <c r="E11" s="67"/>
    </row>
    <row r="12" spans="1:5" ht="51">
      <c r="A12" s="332" t="s">
        <v>47</v>
      </c>
      <c r="B12" s="65" t="s">
        <v>828</v>
      </c>
      <c r="C12" s="65"/>
      <c r="D12" s="66"/>
      <c r="E12" s="67"/>
    </row>
    <row r="13" spans="1:5" ht="89.25">
      <c r="A13" s="332"/>
      <c r="B13" s="694" t="s">
        <v>832</v>
      </c>
      <c r="C13" s="65"/>
      <c r="D13" s="66"/>
      <c r="E13" s="67"/>
    </row>
    <row r="14" spans="1:5" ht="12.75">
      <c r="A14" s="332"/>
      <c r="B14" s="694"/>
      <c r="C14" s="65"/>
      <c r="D14" s="66"/>
      <c r="E14" s="67"/>
    </row>
    <row r="15" spans="1:5" ht="12.75">
      <c r="A15" s="332" t="s">
        <v>49</v>
      </c>
      <c r="B15" s="694" t="s">
        <v>833</v>
      </c>
      <c r="C15" s="65"/>
      <c r="D15" s="66"/>
      <c r="E15" s="67"/>
    </row>
    <row r="16" spans="2:5" ht="12.75" customHeight="1">
      <c r="B16" s="694" t="s">
        <v>834</v>
      </c>
      <c r="C16" s="65"/>
      <c r="D16" s="66"/>
      <c r="E16" s="67"/>
    </row>
    <row r="17" spans="2:5" ht="38.25">
      <c r="B17" s="694" t="s">
        <v>835</v>
      </c>
      <c r="C17" s="65"/>
      <c r="D17" s="66"/>
      <c r="E17" s="67"/>
    </row>
    <row r="18" spans="2:5" ht="12.75" customHeight="1">
      <c r="B18" s="694" t="s">
        <v>836</v>
      </c>
      <c r="C18" s="65"/>
      <c r="D18" s="66"/>
      <c r="E18" s="67"/>
    </row>
    <row r="19" spans="2:5" ht="51">
      <c r="B19" s="694" t="s">
        <v>837</v>
      </c>
      <c r="C19" s="65"/>
      <c r="D19" s="66"/>
      <c r="E19" s="67"/>
    </row>
    <row r="20" spans="2:5" ht="12.75">
      <c r="B20" s="694" t="s">
        <v>838</v>
      </c>
      <c r="C20" s="65"/>
      <c r="D20" s="66"/>
      <c r="E20" s="67"/>
    </row>
    <row r="21" spans="2:5" ht="102">
      <c r="B21" s="694" t="s">
        <v>858</v>
      </c>
      <c r="C21" s="65"/>
      <c r="D21" s="66"/>
      <c r="E21" s="67"/>
    </row>
    <row r="22" spans="2:5" ht="12.75">
      <c r="B22" s="694"/>
      <c r="C22" s="65"/>
      <c r="D22" s="66"/>
      <c r="E22" s="67"/>
    </row>
    <row r="23" spans="1:5" ht="63.75">
      <c r="A23" s="333" t="s">
        <v>50</v>
      </c>
      <c r="B23" s="334" t="s">
        <v>840</v>
      </c>
      <c r="C23" s="65"/>
      <c r="D23" s="66"/>
      <c r="E23" s="67"/>
    </row>
    <row r="24" spans="2:5" ht="12.75">
      <c r="B24" s="65"/>
      <c r="C24" s="65"/>
      <c r="D24" s="66"/>
      <c r="E24" s="67"/>
    </row>
    <row r="25" spans="2:5" ht="15" customHeight="1">
      <c r="B25" s="65" t="s">
        <v>839</v>
      </c>
      <c r="C25" s="65"/>
      <c r="D25" s="66"/>
      <c r="E25" s="67"/>
    </row>
    <row r="26" spans="2:5" ht="15" customHeight="1">
      <c r="B26" s="693" t="s">
        <v>19</v>
      </c>
      <c r="C26" s="65"/>
      <c r="D26" s="66"/>
      <c r="E26" s="67"/>
    </row>
    <row r="27" spans="2:5" ht="15" customHeight="1">
      <c r="B27" s="693" t="s">
        <v>20</v>
      </c>
      <c r="C27" s="65"/>
      <c r="D27" s="66"/>
      <c r="E27" s="67"/>
    </row>
    <row r="28" spans="2:5" ht="15" customHeight="1">
      <c r="B28" s="693" t="s">
        <v>21</v>
      </c>
      <c r="C28" s="65"/>
      <c r="D28" s="66"/>
      <c r="E28" s="67"/>
    </row>
    <row r="29" spans="2:5" ht="15" customHeight="1">
      <c r="B29" s="693" t="s">
        <v>22</v>
      </c>
      <c r="C29" s="65"/>
      <c r="D29" s="66"/>
      <c r="E29" s="67"/>
    </row>
    <row r="30" spans="2:5" ht="15" customHeight="1">
      <c r="B30" s="693" t="s">
        <v>23</v>
      </c>
      <c r="C30" s="65"/>
      <c r="D30" s="66"/>
      <c r="E30" s="67"/>
    </row>
    <row r="31" spans="2:5" ht="15" customHeight="1">
      <c r="B31" s="693" t="s">
        <v>24</v>
      </c>
      <c r="C31" s="65"/>
      <c r="D31" s="66"/>
      <c r="E31" s="67"/>
    </row>
    <row r="32" spans="2:5" ht="15" customHeight="1">
      <c r="B32" s="693" t="s">
        <v>25</v>
      </c>
      <c r="C32" s="65"/>
      <c r="D32" s="66"/>
      <c r="E32" s="67"/>
    </row>
    <row r="33" spans="2:5" ht="15" customHeight="1">
      <c r="B33" s="693" t="s">
        <v>26</v>
      </c>
      <c r="C33" s="65"/>
      <c r="D33" s="66"/>
      <c r="E33" s="67"/>
    </row>
    <row r="34" spans="2:5" ht="15" customHeight="1">
      <c r="B34" s="693" t="s">
        <v>27</v>
      </c>
      <c r="C34" s="65"/>
      <c r="D34" s="66"/>
      <c r="E34" s="67"/>
    </row>
    <row r="35" spans="2:5" ht="15" customHeight="1">
      <c r="B35" s="693" t="s">
        <v>28</v>
      </c>
      <c r="C35" s="65"/>
      <c r="D35" s="66"/>
      <c r="E35" s="67"/>
    </row>
    <row r="36" spans="2:5" ht="15" customHeight="1">
      <c r="B36" s="693" t="s">
        <v>847</v>
      </c>
      <c r="C36" s="65"/>
      <c r="D36" s="66"/>
      <c r="E36" s="67"/>
    </row>
    <row r="37" spans="2:5" ht="25.5">
      <c r="B37" s="335" t="s">
        <v>843</v>
      </c>
      <c r="C37" s="65"/>
      <c r="D37" s="66"/>
      <c r="E37" s="67"/>
    </row>
    <row r="38" spans="2:5" ht="15" customHeight="1">
      <c r="B38" s="693" t="s">
        <v>34</v>
      </c>
      <c r="C38" s="65"/>
      <c r="D38" s="66"/>
      <c r="E38" s="67"/>
    </row>
    <row r="39" spans="2:5" ht="15" customHeight="1">
      <c r="B39" s="693" t="s">
        <v>29</v>
      </c>
      <c r="C39" s="65"/>
      <c r="D39" s="66"/>
      <c r="E39" s="67"/>
    </row>
    <row r="40" spans="2:5" ht="15" customHeight="1">
      <c r="B40" s="693" t="s">
        <v>30</v>
      </c>
      <c r="C40" s="65"/>
      <c r="D40" s="66"/>
      <c r="E40" s="67"/>
    </row>
    <row r="41" spans="2:5" ht="12.75">
      <c r="B41" s="693" t="s">
        <v>860</v>
      </c>
      <c r="C41" s="65"/>
      <c r="D41" s="66"/>
      <c r="E41" s="67"/>
    </row>
    <row r="42" spans="2:5" ht="15" customHeight="1">
      <c r="B42" s="693" t="s">
        <v>31</v>
      </c>
      <c r="C42" s="65"/>
      <c r="D42" s="66"/>
      <c r="E42" s="67"/>
    </row>
    <row r="43" spans="2:5" ht="15" customHeight="1">
      <c r="B43" s="693" t="s">
        <v>32</v>
      </c>
      <c r="C43" s="65"/>
      <c r="D43" s="66"/>
      <c r="E43" s="67"/>
    </row>
    <row r="44" spans="2:5" ht="25.5">
      <c r="B44" s="693" t="s">
        <v>859</v>
      </c>
      <c r="C44" s="65"/>
      <c r="D44" s="66"/>
      <c r="E44" s="67"/>
    </row>
    <row r="45" spans="2:5" ht="15" customHeight="1">
      <c r="B45" s="693" t="s">
        <v>33</v>
      </c>
      <c r="C45" s="65"/>
      <c r="D45" s="66"/>
      <c r="E45" s="67"/>
    </row>
    <row r="46" spans="2:5" ht="25.5">
      <c r="B46" s="693" t="s">
        <v>820</v>
      </c>
      <c r="C46" s="65"/>
      <c r="D46" s="66"/>
      <c r="E46" s="67"/>
    </row>
    <row r="47" spans="2:5" ht="25.5">
      <c r="B47" s="693" t="s">
        <v>823</v>
      </c>
      <c r="C47" s="65"/>
      <c r="D47" s="66"/>
      <c r="E47" s="68"/>
    </row>
    <row r="48" spans="2:5" ht="12.75">
      <c r="B48" s="695" t="s">
        <v>857</v>
      </c>
      <c r="C48" s="65"/>
      <c r="D48" s="66"/>
      <c r="E48" s="67"/>
    </row>
    <row r="49" spans="2:5" ht="51">
      <c r="B49" s="336" t="s">
        <v>844</v>
      </c>
      <c r="C49" s="69"/>
      <c r="D49" s="70"/>
      <c r="E49" s="63"/>
    </row>
    <row r="50" spans="2:5" ht="25.5">
      <c r="B50" s="695" t="s">
        <v>851</v>
      </c>
      <c r="C50" s="69"/>
      <c r="D50" s="70"/>
      <c r="E50" s="63"/>
    </row>
    <row r="51" spans="2:5" ht="12.75">
      <c r="B51" s="336"/>
      <c r="C51" s="69"/>
      <c r="D51" s="70"/>
      <c r="E51" s="63"/>
    </row>
    <row r="52" spans="2:5" ht="76.5">
      <c r="B52" s="334" t="s">
        <v>850</v>
      </c>
      <c r="C52" s="69"/>
      <c r="D52" s="70"/>
      <c r="E52" s="63"/>
    </row>
    <row r="53" spans="2:5" ht="12.75">
      <c r="B53" s="334"/>
      <c r="C53" s="69"/>
      <c r="D53" s="70"/>
      <c r="E53" s="63"/>
    </row>
    <row r="54" spans="2:5" ht="51">
      <c r="B54" s="694" t="s">
        <v>849</v>
      </c>
      <c r="C54" s="69"/>
      <c r="D54" s="70"/>
      <c r="E54" s="63"/>
    </row>
    <row r="55" spans="2:5" ht="12.75">
      <c r="B55" s="694"/>
      <c r="C55" s="69"/>
      <c r="D55" s="70"/>
      <c r="E55" s="63"/>
    </row>
    <row r="56" ht="76.5">
      <c r="B56" s="694" t="s">
        <v>841</v>
      </c>
    </row>
    <row r="57" ht="12.75">
      <c r="B57" s="694"/>
    </row>
    <row r="58" ht="51">
      <c r="B58" s="694" t="s">
        <v>842</v>
      </c>
    </row>
    <row r="59" ht="12.75">
      <c r="B59" s="696"/>
    </row>
    <row r="60" ht="12.75">
      <c r="B60" s="697" t="s">
        <v>845</v>
      </c>
    </row>
    <row r="61" ht="216.75">
      <c r="B61" s="334" t="s">
        <v>846</v>
      </c>
    </row>
  </sheetData>
  <sheetProtection password="CA19" sheet="1" objects="1" scenarios="1" selectLockedCells="1"/>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59" max="1" man="1"/>
  </rowBreaks>
</worksheet>
</file>

<file path=xl/worksheets/sheet10.xml><?xml version="1.0" encoding="utf-8"?>
<worksheet xmlns="http://schemas.openxmlformats.org/spreadsheetml/2006/main" xmlns:r="http://schemas.openxmlformats.org/officeDocument/2006/relationships">
  <dimension ref="A1:H41"/>
  <sheetViews>
    <sheetView showZeros="0" view="pageBreakPreview" zoomScaleSheetLayoutView="100" zoomScalePageLayoutView="0" workbookViewId="0" topLeftCell="A1">
      <selection activeCell="D7" sqref="D7"/>
    </sheetView>
  </sheetViews>
  <sheetFormatPr defaultColWidth="9.140625" defaultRowHeight="12.75"/>
  <cols>
    <col min="1" max="1" width="7.7109375" style="0" customWidth="1"/>
    <col min="2" max="2" width="46.7109375" style="29" customWidth="1"/>
    <col min="3" max="3" width="10.140625" style="0" customWidth="1"/>
    <col min="4" max="4" width="12.421875" style="0" customWidth="1"/>
    <col min="5" max="5" width="15.28125" style="0" customWidth="1"/>
    <col min="6" max="6" width="2.7109375" style="0" customWidth="1"/>
  </cols>
  <sheetData>
    <row r="1" spans="1:5" ht="22.5" customHeight="1">
      <c r="A1" s="84" t="s">
        <v>338</v>
      </c>
      <c r="B1" s="84" t="s">
        <v>339</v>
      </c>
      <c r="C1" s="85" t="s">
        <v>341</v>
      </c>
      <c r="D1" s="86" t="s">
        <v>342</v>
      </c>
      <c r="E1" s="84" t="s">
        <v>343</v>
      </c>
    </row>
    <row r="3" spans="1:5" ht="12.75">
      <c r="A3" s="6" t="s">
        <v>361</v>
      </c>
      <c r="B3" s="31" t="s">
        <v>106</v>
      </c>
      <c r="C3" s="1"/>
      <c r="D3" s="1"/>
      <c r="E3" s="1"/>
    </row>
    <row r="4" spans="1:5" ht="12.75">
      <c r="A4" s="2"/>
      <c r="B4" s="28"/>
      <c r="C4" s="4"/>
      <c r="D4" s="4"/>
      <c r="E4" s="4"/>
    </row>
    <row r="5" spans="1:8" ht="69" customHeight="1">
      <c r="A5" s="33" t="s">
        <v>43</v>
      </c>
      <c r="B5" s="78" t="s">
        <v>248</v>
      </c>
      <c r="C5" s="34"/>
      <c r="D5" s="34"/>
      <c r="E5" s="34"/>
      <c r="H5" s="4"/>
    </row>
    <row r="6" spans="1:8" ht="25.5">
      <c r="A6" s="33"/>
      <c r="B6" s="78" t="s">
        <v>249</v>
      </c>
      <c r="C6" s="34"/>
      <c r="D6" s="34"/>
      <c r="E6" s="34"/>
      <c r="H6" s="4"/>
    </row>
    <row r="7" spans="1:7" ht="15">
      <c r="A7" s="33"/>
      <c r="B7" s="47" t="s">
        <v>76</v>
      </c>
      <c r="C7" s="34">
        <v>70</v>
      </c>
      <c r="D7" s="337"/>
      <c r="E7" s="89">
        <f>C7*D7</f>
        <v>0</v>
      </c>
      <c r="F7" s="44"/>
      <c r="G7" s="88" t="str">
        <f>IF(D7="","VNESI CENO NA ENOTO!","")</f>
        <v>VNESI CENO NA ENOTO!</v>
      </c>
    </row>
    <row r="8" spans="1:8" ht="25.5">
      <c r="A8" s="33"/>
      <c r="B8" s="78" t="s">
        <v>250</v>
      </c>
      <c r="C8" s="34"/>
      <c r="D8" s="34"/>
      <c r="E8" s="34"/>
      <c r="H8" s="4"/>
    </row>
    <row r="9" spans="1:7" ht="15">
      <c r="A9" s="33"/>
      <c r="B9" s="47" t="s">
        <v>76</v>
      </c>
      <c r="C9" s="34">
        <v>20.5</v>
      </c>
      <c r="D9" s="337"/>
      <c r="E9" s="89">
        <f>C9*D9</f>
        <v>0</v>
      </c>
      <c r="F9" s="44"/>
      <c r="G9" s="88" t="str">
        <f>IF(D9="","VNESI CENO NA ENOTO!","")</f>
        <v>VNESI CENO NA ENOTO!</v>
      </c>
    </row>
    <row r="10" spans="2:5" ht="12.75">
      <c r="B10" s="35"/>
      <c r="C10" s="34"/>
      <c r="D10" s="34"/>
      <c r="E10" s="34"/>
    </row>
    <row r="11" spans="1:8" ht="81" customHeight="1">
      <c r="A11" s="33" t="s">
        <v>44</v>
      </c>
      <c r="B11" s="78" t="s">
        <v>251</v>
      </c>
      <c r="C11" s="34"/>
      <c r="D11" s="34"/>
      <c r="E11" s="34"/>
      <c r="H11" s="4"/>
    </row>
    <row r="12" spans="1:8" ht="27.75" customHeight="1">
      <c r="A12" s="33"/>
      <c r="B12" s="79" t="s">
        <v>255</v>
      </c>
      <c r="C12" s="34"/>
      <c r="D12" s="34"/>
      <c r="E12" s="34"/>
      <c r="H12" s="4"/>
    </row>
    <row r="13" spans="1:7" ht="15" customHeight="1">
      <c r="A13" s="33"/>
      <c r="B13" s="47" t="s">
        <v>48</v>
      </c>
      <c r="C13" s="34">
        <v>1</v>
      </c>
      <c r="D13" s="337"/>
      <c r="E13" s="89">
        <f>C13*D13</f>
        <v>0</v>
      </c>
      <c r="F13" s="44"/>
      <c r="G13" s="88" t="str">
        <f>IF(D13="","VNESI CENO NA ENOTO!","")</f>
        <v>VNESI CENO NA ENOTO!</v>
      </c>
    </row>
    <row r="14" spans="1:8" ht="28.5" customHeight="1">
      <c r="A14" s="33"/>
      <c r="B14" s="79" t="s">
        <v>254</v>
      </c>
      <c r="C14" s="34"/>
      <c r="D14" s="34"/>
      <c r="E14" s="34"/>
      <c r="H14" s="4"/>
    </row>
    <row r="15" spans="1:7" ht="15" customHeight="1">
      <c r="A15" s="33"/>
      <c r="B15" s="47" t="s">
        <v>48</v>
      </c>
      <c r="C15" s="34">
        <v>1</v>
      </c>
      <c r="D15" s="337"/>
      <c r="E15" s="89">
        <f>C15*D15</f>
        <v>0</v>
      </c>
      <c r="F15" s="44"/>
      <c r="G15" s="88" t="str">
        <f>IF(D15="","VNESI CENO NA ENOTO!","")</f>
        <v>VNESI CENO NA ENOTO!</v>
      </c>
    </row>
    <row r="16" spans="1:8" ht="25.5">
      <c r="A16" s="33"/>
      <c r="B16" s="79" t="s">
        <v>253</v>
      </c>
      <c r="C16" s="34"/>
      <c r="D16" s="34"/>
      <c r="E16" s="34"/>
      <c r="H16" s="4"/>
    </row>
    <row r="17" spans="1:7" ht="15" customHeight="1">
      <c r="A17" s="33"/>
      <c r="B17" s="47" t="s">
        <v>48</v>
      </c>
      <c r="C17" s="34">
        <v>1</v>
      </c>
      <c r="D17" s="337"/>
      <c r="E17" s="89">
        <f>C17*D17</f>
        <v>0</v>
      </c>
      <c r="F17" s="44"/>
      <c r="G17" s="88" t="str">
        <f>IF(D17="","VNESI CENO NA ENOTO!","")</f>
        <v>VNESI CENO NA ENOTO!</v>
      </c>
    </row>
    <row r="18" spans="1:8" ht="12.75">
      <c r="A18" s="33"/>
      <c r="B18" s="79" t="s">
        <v>252</v>
      </c>
      <c r="C18" s="34"/>
      <c r="D18" s="34"/>
      <c r="E18" s="34"/>
      <c r="H18" s="4"/>
    </row>
    <row r="19" spans="1:7" ht="15" customHeight="1">
      <c r="A19" s="33"/>
      <c r="B19" s="47" t="s">
        <v>48</v>
      </c>
      <c r="C19" s="34">
        <v>1</v>
      </c>
      <c r="D19" s="337"/>
      <c r="E19" s="89">
        <f>C19*D19</f>
        <v>0</v>
      </c>
      <c r="F19" s="44"/>
      <c r="G19" s="88" t="str">
        <f>IF(D19="","VNESI CENO NA ENOTO!","")</f>
        <v>VNESI CENO NA ENOTO!</v>
      </c>
    </row>
    <row r="20" spans="1:5" ht="12.75">
      <c r="A20" s="33"/>
      <c r="B20" s="32"/>
      <c r="C20" s="20"/>
      <c r="D20" s="20"/>
      <c r="E20" s="20"/>
    </row>
    <row r="21" spans="1:5" ht="12.75">
      <c r="A21" s="33"/>
      <c r="B21" s="28"/>
      <c r="C21" s="4"/>
      <c r="D21" s="4"/>
      <c r="E21" s="4"/>
    </row>
    <row r="22" spans="1:5" ht="14.25">
      <c r="A22" s="33"/>
      <c r="B22" s="98" t="s">
        <v>354</v>
      </c>
      <c r="C22" s="99"/>
      <c r="D22" s="99"/>
      <c r="E22" s="100">
        <f>SUM(E4:E21)</f>
        <v>0</v>
      </c>
    </row>
    <row r="23" spans="1:5" ht="12.75">
      <c r="A23" s="33"/>
      <c r="B23" s="28"/>
      <c r="C23" s="4"/>
      <c r="D23" s="4"/>
      <c r="E23" s="4"/>
    </row>
    <row r="24" spans="1:5" ht="12.75">
      <c r="A24" s="33"/>
      <c r="B24" s="28"/>
      <c r="C24" s="4"/>
      <c r="D24" s="4"/>
      <c r="E24" s="4"/>
    </row>
    <row r="25" spans="1:5" ht="12.75">
      <c r="A25" s="33"/>
      <c r="E25" s="4"/>
    </row>
    <row r="26" spans="1:5" ht="12.75">
      <c r="A26" s="33"/>
      <c r="E26" s="4"/>
    </row>
    <row r="27" spans="1:5" ht="12.75">
      <c r="A27" s="33"/>
      <c r="B27" s="28"/>
      <c r="C27" s="4"/>
      <c r="D27" s="4"/>
      <c r="E27" s="4"/>
    </row>
    <row r="28" spans="2:5" ht="12.75">
      <c r="B28" s="28"/>
      <c r="C28" s="4"/>
      <c r="D28" s="4"/>
      <c r="E28" s="4"/>
    </row>
    <row r="29" ht="12.75">
      <c r="A29" s="33"/>
    </row>
    <row r="30" ht="12.75">
      <c r="A30" s="33"/>
    </row>
    <row r="31" ht="12.75">
      <c r="A31" s="33"/>
    </row>
    <row r="32" ht="12.75">
      <c r="A32" s="33"/>
    </row>
    <row r="33" ht="12.75">
      <c r="A33" s="2"/>
    </row>
    <row r="34" ht="12.75">
      <c r="A34" s="2"/>
    </row>
    <row r="35" ht="12.75">
      <c r="A35" s="2"/>
    </row>
    <row r="36" ht="12.75">
      <c r="A36" s="2"/>
    </row>
    <row r="37" ht="12.75">
      <c r="A37" s="2"/>
    </row>
    <row r="40" ht="12.75">
      <c r="A40" s="2"/>
    </row>
    <row r="41" ht="12.75">
      <c r="A41" s="2"/>
    </row>
  </sheetData>
  <sheetProtection password="CA19" sheet="1" selectLockedCells="1"/>
  <printOptions/>
  <pageMargins left="0.9448818897637796" right="0.35433070866141736" top="0.984251968503937" bottom="0.984251968503937"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77"/>
  <sheetViews>
    <sheetView showZeros="0" view="pageBreakPreview" zoomScaleSheetLayoutView="100" zoomScalePageLayoutView="0" workbookViewId="0" topLeftCell="A1">
      <selection activeCell="D6" sqref="D6"/>
    </sheetView>
  </sheetViews>
  <sheetFormatPr defaultColWidth="9.140625" defaultRowHeight="12.75"/>
  <cols>
    <col min="1" max="1" width="7.7109375" style="0" customWidth="1"/>
    <col min="2" max="2" width="46.7109375" style="0" customWidth="1"/>
    <col min="3" max="3" width="10.140625" style="0" customWidth="1"/>
    <col min="4" max="4" width="11.57421875" style="0" customWidth="1"/>
    <col min="5" max="5" width="14.57421875" style="0" customWidth="1"/>
    <col min="6" max="6" width="2.7109375" style="0" customWidth="1"/>
  </cols>
  <sheetData>
    <row r="1" spans="1:5" ht="22.5" customHeight="1">
      <c r="A1" s="84" t="s">
        <v>338</v>
      </c>
      <c r="B1" s="84" t="s">
        <v>339</v>
      </c>
      <c r="C1" s="85" t="s">
        <v>341</v>
      </c>
      <c r="D1" s="86" t="s">
        <v>342</v>
      </c>
      <c r="E1" s="84" t="s">
        <v>343</v>
      </c>
    </row>
    <row r="3" spans="1:5" ht="12.75">
      <c r="A3" s="6" t="s">
        <v>362</v>
      </c>
      <c r="B3" s="7" t="s">
        <v>355</v>
      </c>
      <c r="C3" s="1"/>
      <c r="D3" s="1"/>
      <c r="E3" s="1"/>
    </row>
    <row r="4" spans="1:5" ht="12.75">
      <c r="A4" s="2"/>
      <c r="B4" s="28"/>
      <c r="C4" s="4"/>
      <c r="D4" s="4"/>
      <c r="E4" s="4"/>
    </row>
    <row r="5" spans="1:6" s="5" customFormat="1" ht="42.75" customHeight="1">
      <c r="A5" s="2" t="s">
        <v>43</v>
      </c>
      <c r="B5" s="74" t="s">
        <v>137</v>
      </c>
      <c r="C5" s="4"/>
      <c r="D5" s="4"/>
      <c r="E5" s="4"/>
      <c r="F5" s="26"/>
    </row>
    <row r="6" spans="1:7" s="5" customFormat="1" ht="15">
      <c r="A6" s="2"/>
      <c r="B6" s="49" t="s">
        <v>88</v>
      </c>
      <c r="C6" s="4">
        <v>195</v>
      </c>
      <c r="D6" s="318"/>
      <c r="E6" s="89">
        <f>C6*D6</f>
        <v>0</v>
      </c>
      <c r="F6" s="44"/>
      <c r="G6" s="88" t="str">
        <f>IF(D6="","VNESI CENO NA ENOTO!","")</f>
        <v>VNESI CENO NA ENOTO!</v>
      </c>
    </row>
    <row r="7" spans="1:6" s="5" customFormat="1" ht="12.75">
      <c r="A7" s="2"/>
      <c r="B7" s="48"/>
      <c r="C7" s="4"/>
      <c r="D7" s="4"/>
      <c r="E7" s="4"/>
      <c r="F7" s="26"/>
    </row>
    <row r="8" spans="1:6" s="5" customFormat="1" ht="30.75" customHeight="1">
      <c r="A8" s="2" t="s">
        <v>44</v>
      </c>
      <c r="B8" s="74" t="s">
        <v>138</v>
      </c>
      <c r="C8" s="4"/>
      <c r="D8" s="4"/>
      <c r="E8" s="4"/>
      <c r="F8" s="26"/>
    </row>
    <row r="9" spans="1:7" s="5" customFormat="1" ht="12.75">
      <c r="A9" s="2"/>
      <c r="B9" s="49" t="s">
        <v>48</v>
      </c>
      <c r="C9" s="4">
        <v>30</v>
      </c>
      <c r="D9" s="318"/>
      <c r="E9" s="89">
        <f>C9*D9</f>
        <v>0</v>
      </c>
      <c r="F9" s="44"/>
      <c r="G9" s="88" t="str">
        <f>IF(D9="","VNESI CENO NA ENOTO!","")</f>
        <v>VNESI CENO NA ENOTO!</v>
      </c>
    </row>
    <row r="10" spans="1:6" s="5" customFormat="1" ht="12.75">
      <c r="A10" s="2"/>
      <c r="B10" s="48"/>
      <c r="C10" s="4"/>
      <c r="D10" s="4"/>
      <c r="E10" s="4"/>
      <c r="F10" s="26"/>
    </row>
    <row r="11" spans="1:6" s="5" customFormat="1" ht="38.25">
      <c r="A11" s="2" t="s">
        <v>45</v>
      </c>
      <c r="B11" s="74" t="s">
        <v>139</v>
      </c>
      <c r="C11" s="4"/>
      <c r="D11" s="4"/>
      <c r="E11" s="4"/>
      <c r="F11" s="26"/>
    </row>
    <row r="12" spans="1:7" s="5" customFormat="1" ht="15">
      <c r="A12" s="2"/>
      <c r="B12" s="49" t="s">
        <v>87</v>
      </c>
      <c r="C12" s="4">
        <v>51</v>
      </c>
      <c r="D12" s="318"/>
      <c r="E12" s="89">
        <f>C12*D12</f>
        <v>0</v>
      </c>
      <c r="F12" s="44"/>
      <c r="G12" s="88" t="str">
        <f>IF(D12="","VNESI CENO NA ENOTO!","")</f>
        <v>VNESI CENO NA ENOTO!</v>
      </c>
    </row>
    <row r="13" spans="1:5" ht="12.75">
      <c r="A13" s="2"/>
      <c r="B13" s="17"/>
      <c r="C13" s="4"/>
      <c r="D13" s="4"/>
      <c r="E13" s="4"/>
    </row>
    <row r="14" spans="1:6" s="5" customFormat="1" ht="27" customHeight="1">
      <c r="A14" s="2" t="s">
        <v>46</v>
      </c>
      <c r="B14" s="74" t="s">
        <v>140</v>
      </c>
      <c r="C14" s="4"/>
      <c r="D14" s="4"/>
      <c r="E14" s="4"/>
      <c r="F14" s="26"/>
    </row>
    <row r="15" spans="1:7" s="5" customFormat="1" ht="15">
      <c r="A15" s="2"/>
      <c r="B15" s="49" t="s">
        <v>87</v>
      </c>
      <c r="C15" s="4">
        <v>67</v>
      </c>
      <c r="D15" s="318"/>
      <c r="E15" s="89">
        <f>C15*D15</f>
        <v>0</v>
      </c>
      <c r="F15" s="44"/>
      <c r="G15" s="88" t="str">
        <f>IF(D15="","VNESI CENO NA ENOTO!","")</f>
        <v>VNESI CENO NA ENOTO!</v>
      </c>
    </row>
    <row r="16" spans="1:5" ht="12.75">
      <c r="A16" s="2"/>
      <c r="B16" s="17"/>
      <c r="C16" s="4"/>
      <c r="D16" s="4"/>
      <c r="E16" s="4"/>
    </row>
    <row r="17" spans="1:6" s="5" customFormat="1" ht="25.5">
      <c r="A17" s="2" t="s">
        <v>47</v>
      </c>
      <c r="B17" s="74" t="s">
        <v>141</v>
      </c>
      <c r="C17" s="4"/>
      <c r="D17" s="4"/>
      <c r="E17" s="4"/>
      <c r="F17" s="26"/>
    </row>
    <row r="18" spans="1:7" s="5" customFormat="1" ht="15">
      <c r="A18" s="2"/>
      <c r="B18" s="49" t="s">
        <v>87</v>
      </c>
      <c r="C18" s="4">
        <v>67</v>
      </c>
      <c r="D18" s="318"/>
      <c r="E18" s="89">
        <f>C18*D18</f>
        <v>0</v>
      </c>
      <c r="F18" s="44"/>
      <c r="G18" s="88" t="str">
        <f>IF(D18="","VNESI CENO NA ENOTO!","")</f>
        <v>VNESI CENO NA ENOTO!</v>
      </c>
    </row>
    <row r="19" spans="1:5" ht="12.75">
      <c r="A19" s="2"/>
      <c r="B19" s="17"/>
      <c r="C19" s="4"/>
      <c r="D19" s="4"/>
      <c r="E19" s="4"/>
    </row>
    <row r="20" spans="1:5" ht="51">
      <c r="A20" s="2" t="s">
        <v>49</v>
      </c>
      <c r="B20" s="27" t="s">
        <v>36</v>
      </c>
      <c r="C20" s="4"/>
      <c r="D20" s="4"/>
      <c r="E20" s="4"/>
    </row>
    <row r="21" spans="1:7" ht="15">
      <c r="A21" s="2"/>
      <c r="B21" s="46" t="s">
        <v>80</v>
      </c>
      <c r="C21" s="4">
        <v>67</v>
      </c>
      <c r="D21" s="318"/>
      <c r="E21" s="89">
        <f>C21*D21</f>
        <v>0</v>
      </c>
      <c r="F21" s="44"/>
      <c r="G21" s="88" t="str">
        <f>IF(D21="","VNESI CENO NA ENOTO!","")</f>
        <v>VNESI CENO NA ENOTO!</v>
      </c>
    </row>
    <row r="22" spans="1:5" ht="12.75">
      <c r="A22" s="2"/>
      <c r="B22" s="17"/>
      <c r="C22" s="4"/>
      <c r="D22" s="4"/>
      <c r="E22" s="4"/>
    </row>
    <row r="23" spans="1:5" ht="51">
      <c r="A23" s="2" t="s">
        <v>50</v>
      </c>
      <c r="B23" s="27" t="s">
        <v>37</v>
      </c>
      <c r="C23" s="4"/>
      <c r="D23" s="4"/>
      <c r="E23" s="4"/>
    </row>
    <row r="24" spans="1:7" ht="15">
      <c r="A24" s="2"/>
      <c r="B24" s="46" t="s">
        <v>80</v>
      </c>
      <c r="C24" s="4">
        <v>30</v>
      </c>
      <c r="D24" s="318"/>
      <c r="E24" s="89">
        <f>C24*D24</f>
        <v>0</v>
      </c>
      <c r="F24" s="44"/>
      <c r="G24" s="88" t="str">
        <f>IF(D24="","VNESI CENO NA ENOTO!","")</f>
        <v>VNESI CENO NA ENOTO!</v>
      </c>
    </row>
    <row r="25" spans="1:5" ht="12.75">
      <c r="A25" s="2"/>
      <c r="B25" s="17"/>
      <c r="C25" s="4"/>
      <c r="D25" s="4"/>
      <c r="E25" s="4"/>
    </row>
    <row r="26" spans="1:5" ht="25.5">
      <c r="A26" s="2" t="s">
        <v>51</v>
      </c>
      <c r="B26" s="42" t="s">
        <v>38</v>
      </c>
      <c r="C26" s="4"/>
      <c r="D26" s="4"/>
      <c r="E26" s="4"/>
    </row>
    <row r="27" spans="1:7" ht="12.75">
      <c r="A27" s="2"/>
      <c r="B27" s="46" t="s">
        <v>48</v>
      </c>
      <c r="C27" s="4">
        <v>10</v>
      </c>
      <c r="D27" s="318"/>
      <c r="E27" s="89">
        <f>C27*D27</f>
        <v>0</v>
      </c>
      <c r="F27" s="44"/>
      <c r="G27" s="88" t="str">
        <f>IF(D27="","VNESI CENO NA ENOTO!","")</f>
        <v>VNESI CENO NA ENOTO!</v>
      </c>
    </row>
    <row r="28" spans="1:5" ht="12.75">
      <c r="A28" s="2"/>
      <c r="B28" s="17"/>
      <c r="C28" s="4"/>
      <c r="D28" s="4"/>
      <c r="E28" s="4"/>
    </row>
    <row r="29" spans="1:5" ht="56.25" customHeight="1">
      <c r="A29" s="2" t="s">
        <v>64</v>
      </c>
      <c r="B29" s="27" t="s">
        <v>39</v>
      </c>
      <c r="C29" s="4"/>
      <c r="D29" s="4"/>
      <c r="E29" s="4"/>
    </row>
    <row r="30" spans="1:7" ht="12.75">
      <c r="A30" s="2"/>
      <c r="B30" s="46" t="s">
        <v>48</v>
      </c>
      <c r="C30" s="4">
        <v>4</v>
      </c>
      <c r="D30" s="318"/>
      <c r="E30" s="89">
        <f>C30*D30</f>
        <v>0</v>
      </c>
      <c r="F30" s="44"/>
      <c r="G30" s="88" t="str">
        <f>IF(D30="","VNESI CENO NA ENOTO!","")</f>
        <v>VNESI CENO NA ENOTO!</v>
      </c>
    </row>
    <row r="31" spans="1:5" ht="12.75">
      <c r="A31" s="2"/>
      <c r="B31" s="28"/>
      <c r="C31" s="4"/>
      <c r="D31" s="4"/>
      <c r="E31" s="4"/>
    </row>
    <row r="32" spans="1:5" ht="38.25">
      <c r="A32" s="2" t="s">
        <v>83</v>
      </c>
      <c r="B32" s="27" t="s">
        <v>40</v>
      </c>
      <c r="C32" s="4"/>
      <c r="D32" s="4"/>
      <c r="E32" s="4"/>
    </row>
    <row r="33" spans="1:7" ht="15">
      <c r="A33" s="2"/>
      <c r="B33" s="46" t="s">
        <v>80</v>
      </c>
      <c r="C33" s="4">
        <v>25</v>
      </c>
      <c r="D33" s="318"/>
      <c r="E33" s="89">
        <f>C33*D33</f>
        <v>0</v>
      </c>
      <c r="F33" s="44"/>
      <c r="G33" s="88" t="str">
        <f>IF(D33="","VNESI CENO NA ENOTO!","")</f>
        <v>VNESI CENO NA ENOTO!</v>
      </c>
    </row>
    <row r="34" spans="1:5" ht="13.5" customHeight="1">
      <c r="A34" s="2"/>
      <c r="B34" s="50"/>
      <c r="C34" s="20"/>
      <c r="D34" s="20"/>
      <c r="E34" s="20"/>
    </row>
    <row r="35" spans="1:5" ht="14.25">
      <c r="A35" s="2"/>
      <c r="B35" s="97" t="s">
        <v>356</v>
      </c>
      <c r="C35" s="99"/>
      <c r="D35" s="99"/>
      <c r="E35" s="100">
        <f>SUM(E4:E34)</f>
        <v>0</v>
      </c>
    </row>
    <row r="36" spans="1:5" ht="12.75">
      <c r="A36" s="2"/>
      <c r="B36" s="28"/>
      <c r="C36" s="4"/>
      <c r="D36" s="4"/>
      <c r="E36" s="4"/>
    </row>
    <row r="37" spans="1:5" ht="12.75">
      <c r="A37" s="2"/>
      <c r="B37" s="28"/>
      <c r="C37" s="4"/>
      <c r="D37" s="4"/>
      <c r="E37" s="4"/>
    </row>
    <row r="38" spans="1:5" ht="12.75">
      <c r="A38" s="2"/>
      <c r="B38" s="28"/>
      <c r="C38" s="4"/>
      <c r="D38" s="4"/>
      <c r="E38" s="4"/>
    </row>
    <row r="39" ht="12.75">
      <c r="B39" s="29"/>
    </row>
    <row r="40" ht="12.75">
      <c r="B40" s="29"/>
    </row>
    <row r="41" ht="12.75">
      <c r="B41" s="29"/>
    </row>
    <row r="42" ht="12.75">
      <c r="B42" s="29"/>
    </row>
    <row r="43" ht="12.75">
      <c r="B43" s="29"/>
    </row>
    <row r="44" ht="12.75">
      <c r="B44" s="29"/>
    </row>
    <row r="45" ht="12.75">
      <c r="B45" s="29"/>
    </row>
    <row r="46" ht="12.75">
      <c r="B46" s="29"/>
    </row>
    <row r="47" ht="12.75">
      <c r="B47" s="29"/>
    </row>
    <row r="48" ht="12.75">
      <c r="B48" s="29"/>
    </row>
    <row r="49" ht="12.75">
      <c r="B49" s="29"/>
    </row>
    <row r="50" ht="12.75">
      <c r="B50" s="29"/>
    </row>
    <row r="51" ht="12.75">
      <c r="B51" s="29"/>
    </row>
    <row r="52" ht="12.75">
      <c r="B52" s="29"/>
    </row>
    <row r="53" ht="12.75">
      <c r="B53" s="29"/>
    </row>
    <row r="54" ht="12.75">
      <c r="B54" s="29"/>
    </row>
    <row r="55" ht="12.75">
      <c r="B55" s="29"/>
    </row>
    <row r="56" ht="12.75">
      <c r="B56" s="29"/>
    </row>
    <row r="57" ht="12.75">
      <c r="B57" s="29"/>
    </row>
    <row r="58" ht="12.75">
      <c r="B58" s="29"/>
    </row>
    <row r="59" ht="12.75">
      <c r="B59" s="29"/>
    </row>
    <row r="60" ht="12.75">
      <c r="B60" s="29"/>
    </row>
    <row r="61" ht="12.75">
      <c r="B61" s="29"/>
    </row>
    <row r="62" ht="12.75">
      <c r="B62" s="29"/>
    </row>
    <row r="63" ht="12.75">
      <c r="B63" s="29"/>
    </row>
    <row r="64" ht="12.75">
      <c r="B64" s="29"/>
    </row>
    <row r="65" ht="12.75">
      <c r="B65" s="29"/>
    </row>
    <row r="66" ht="12.75">
      <c r="B66" s="29"/>
    </row>
    <row r="67" ht="12.75">
      <c r="B67" s="29"/>
    </row>
    <row r="68" ht="12.75">
      <c r="B68" s="29"/>
    </row>
    <row r="69" ht="12.75">
      <c r="B69" s="29"/>
    </row>
    <row r="70" ht="12.75">
      <c r="B70" s="29"/>
    </row>
    <row r="71" ht="12.75">
      <c r="B71" s="29"/>
    </row>
    <row r="72" ht="12.75">
      <c r="B72" s="29"/>
    </row>
    <row r="73" ht="12.75">
      <c r="B73" s="29"/>
    </row>
    <row r="74" ht="12.75">
      <c r="B74" s="29"/>
    </row>
    <row r="75" ht="12.75">
      <c r="B75" s="29"/>
    </row>
    <row r="76" ht="12.75">
      <c r="B76" s="29"/>
    </row>
    <row r="77" ht="12.75">
      <c r="B77" s="29"/>
    </row>
  </sheetData>
  <sheetProtection password="CA19" sheet="1" selectLockedCells="1"/>
  <printOptions/>
  <pageMargins left="0.75" right="0.75" top="1" bottom="1" header="0" footer="0"/>
  <pageSetup horizontalDpi="600" verticalDpi="600" orientation="portrait" scale="91" r:id="rId1"/>
</worksheet>
</file>

<file path=xl/worksheets/sheet12.xml><?xml version="1.0" encoding="utf-8"?>
<worksheet xmlns="http://schemas.openxmlformats.org/spreadsheetml/2006/main" xmlns:r="http://schemas.openxmlformats.org/officeDocument/2006/relationships">
  <dimension ref="A1:G40"/>
  <sheetViews>
    <sheetView showZeros="0" view="pageBreakPreview" zoomScaleSheetLayoutView="100" zoomScalePageLayoutView="0" workbookViewId="0" topLeftCell="A1">
      <selection activeCell="D7" sqref="D7"/>
    </sheetView>
  </sheetViews>
  <sheetFormatPr defaultColWidth="9.140625" defaultRowHeight="12.75"/>
  <cols>
    <col min="1" max="1" width="7.7109375" style="0" customWidth="1"/>
    <col min="2" max="2" width="46.7109375" style="0" customWidth="1"/>
    <col min="3" max="3" width="10.140625" style="0" customWidth="1"/>
    <col min="4" max="4" width="12.57421875" style="0" customWidth="1"/>
    <col min="5" max="5" width="15.28125" style="0" customWidth="1"/>
    <col min="6" max="6" width="2.7109375" style="0" customWidth="1"/>
  </cols>
  <sheetData>
    <row r="1" spans="1:5" ht="22.5" customHeight="1">
      <c r="A1" s="84" t="s">
        <v>338</v>
      </c>
      <c r="B1" s="84" t="s">
        <v>339</v>
      </c>
      <c r="C1" s="85" t="s">
        <v>341</v>
      </c>
      <c r="D1" s="86" t="s">
        <v>342</v>
      </c>
      <c r="E1" s="84" t="s">
        <v>343</v>
      </c>
    </row>
    <row r="3" spans="1:5" ht="12.75">
      <c r="A3" s="6" t="s">
        <v>363</v>
      </c>
      <c r="B3" s="7" t="s">
        <v>68</v>
      </c>
      <c r="C3" s="1"/>
      <c r="D3" s="1"/>
      <c r="E3" s="1"/>
    </row>
    <row r="4" spans="1:5" ht="12.75">
      <c r="A4" s="2"/>
      <c r="B4" s="5"/>
      <c r="C4" s="4"/>
      <c r="D4" s="4"/>
      <c r="E4" s="4"/>
    </row>
    <row r="5" spans="1:5" ht="51">
      <c r="A5" s="2" t="s">
        <v>43</v>
      </c>
      <c r="B5" s="8" t="s">
        <v>286</v>
      </c>
      <c r="C5" s="4"/>
      <c r="D5" s="4"/>
      <c r="E5" s="4"/>
    </row>
    <row r="6" spans="1:5" ht="12.75">
      <c r="A6" s="2"/>
      <c r="B6" s="18" t="s">
        <v>144</v>
      </c>
      <c r="C6" s="4"/>
      <c r="D6" s="4"/>
      <c r="E6" s="4"/>
    </row>
    <row r="7" spans="1:7" ht="15">
      <c r="A7" s="2"/>
      <c r="B7" s="3" t="s">
        <v>70</v>
      </c>
      <c r="C7" s="4">
        <v>14</v>
      </c>
      <c r="D7" s="318"/>
      <c r="E7" s="89">
        <f>C7*D7</f>
        <v>0</v>
      </c>
      <c r="F7" s="44"/>
      <c r="G7" s="88" t="str">
        <f>IF(D7="","VNESI CENO NA ENOTO!","")</f>
        <v>VNESI CENO NA ENOTO!</v>
      </c>
    </row>
    <row r="8" spans="1:5" ht="12.75">
      <c r="A8" s="2"/>
      <c r="B8" s="18" t="s">
        <v>143</v>
      </c>
      <c r="C8" s="4"/>
      <c r="D8" s="4"/>
      <c r="E8" s="4"/>
    </row>
    <row r="9" spans="1:7" ht="15">
      <c r="A9" s="2"/>
      <c r="B9" s="3" t="s">
        <v>70</v>
      </c>
      <c r="C9" s="4">
        <v>30</v>
      </c>
      <c r="D9" s="318"/>
      <c r="E9" s="89">
        <f>C9*D9</f>
        <v>0</v>
      </c>
      <c r="F9" s="44"/>
      <c r="G9" s="88" t="str">
        <f>IF(D9="","VNESI CENO NA ENOTO!","")</f>
        <v>VNESI CENO NA ENOTO!</v>
      </c>
    </row>
    <row r="10" spans="1:5" ht="12.75">
      <c r="A10" s="2"/>
      <c r="B10" s="18" t="s">
        <v>142</v>
      </c>
      <c r="C10" s="4"/>
      <c r="D10" s="4"/>
      <c r="E10" s="4"/>
    </row>
    <row r="11" spans="1:7" ht="15">
      <c r="A11" s="2"/>
      <c r="B11" s="3" t="s">
        <v>70</v>
      </c>
      <c r="C11" s="4">
        <v>92.6</v>
      </c>
      <c r="D11" s="318"/>
      <c r="E11" s="89">
        <f>C11*D11</f>
        <v>0</v>
      </c>
      <c r="F11" s="44"/>
      <c r="G11" s="88" t="str">
        <f>IF(D11="","VNESI CENO NA ENOTO!","")</f>
        <v>VNESI CENO NA ENOTO!</v>
      </c>
    </row>
    <row r="12" spans="1:5" ht="6.75" customHeight="1">
      <c r="A12" s="2"/>
      <c r="B12" s="5"/>
      <c r="C12" s="4"/>
      <c r="D12" s="4"/>
      <c r="E12" s="4"/>
    </row>
    <row r="13" spans="1:5" ht="54.75" customHeight="1">
      <c r="A13" s="2" t="s">
        <v>44</v>
      </c>
      <c r="B13" s="8" t="s">
        <v>287</v>
      </c>
      <c r="C13" s="4"/>
      <c r="D13" s="4"/>
      <c r="E13" s="4"/>
    </row>
    <row r="14" spans="1:5" ht="12.75">
      <c r="A14" s="2"/>
      <c r="B14" s="18" t="s">
        <v>144</v>
      </c>
      <c r="C14" s="4"/>
      <c r="D14" s="4"/>
      <c r="E14" s="4"/>
    </row>
    <row r="15" spans="1:7" ht="15">
      <c r="A15" s="2"/>
      <c r="B15" s="3" t="s">
        <v>70</v>
      </c>
      <c r="C15" s="4">
        <v>48</v>
      </c>
      <c r="D15" s="318"/>
      <c r="E15" s="89">
        <f>C15*D15</f>
        <v>0</v>
      </c>
      <c r="F15" s="44"/>
      <c r="G15" s="88" t="str">
        <f>IF(D15="","VNESI CENO NA ENOTO!","")</f>
        <v>VNESI CENO NA ENOTO!</v>
      </c>
    </row>
    <row r="16" spans="1:5" ht="12.75">
      <c r="A16" s="2"/>
      <c r="B16" s="18" t="s">
        <v>142</v>
      </c>
      <c r="C16" s="4"/>
      <c r="D16" s="4"/>
      <c r="E16" s="4"/>
    </row>
    <row r="17" spans="1:7" ht="15">
      <c r="A17" s="2"/>
      <c r="B17" s="3" t="s">
        <v>70</v>
      </c>
      <c r="C17" s="4">
        <v>10</v>
      </c>
      <c r="D17" s="318"/>
      <c r="E17" s="89">
        <f>C17*D17</f>
        <v>0</v>
      </c>
      <c r="F17" s="44"/>
      <c r="G17" s="88" t="str">
        <f>IF(D17="","VNESI CENO NA ENOTO!","")</f>
        <v>VNESI CENO NA ENOTO!</v>
      </c>
    </row>
    <row r="18" spans="1:5" ht="53.25" customHeight="1">
      <c r="A18" s="2" t="s">
        <v>45</v>
      </c>
      <c r="B18" s="8" t="s">
        <v>273</v>
      </c>
      <c r="C18" s="4"/>
      <c r="D18" s="4"/>
      <c r="E18" s="4"/>
    </row>
    <row r="19" spans="1:5" ht="12.75">
      <c r="A19" s="2"/>
      <c r="B19" s="18" t="s">
        <v>269</v>
      </c>
      <c r="C19" s="4"/>
      <c r="D19" s="4"/>
      <c r="E19" s="4"/>
    </row>
    <row r="20" spans="1:7" ht="12.75">
      <c r="A20" s="2"/>
      <c r="B20" s="3" t="s">
        <v>48</v>
      </c>
      <c r="C20" s="4">
        <v>7</v>
      </c>
      <c r="D20" s="318"/>
      <c r="E20" s="89">
        <f>C20*D20</f>
        <v>0</v>
      </c>
      <c r="F20" s="44"/>
      <c r="G20" s="88" t="str">
        <f>IF(D20="","VNESI CENO NA ENOTO!","")</f>
        <v>VNESI CENO NA ENOTO!</v>
      </c>
    </row>
    <row r="21" spans="1:5" ht="12.75">
      <c r="A21" s="2"/>
      <c r="B21" s="18" t="s">
        <v>270</v>
      </c>
      <c r="C21" s="4"/>
      <c r="D21" s="4"/>
      <c r="E21" s="4"/>
    </row>
    <row r="22" spans="1:7" ht="12.75">
      <c r="A22" s="2"/>
      <c r="B22" s="3" t="s">
        <v>48</v>
      </c>
      <c r="C22" s="4">
        <v>7</v>
      </c>
      <c r="D22" s="318"/>
      <c r="E22" s="89">
        <f>C22*D22</f>
        <v>0</v>
      </c>
      <c r="F22" s="44"/>
      <c r="G22" s="88" t="str">
        <f>IF(D22="","VNESI CENO NA ENOTO!","")</f>
        <v>VNESI CENO NA ENOTO!</v>
      </c>
    </row>
    <row r="23" spans="1:5" ht="12.75">
      <c r="A23" s="2"/>
      <c r="B23" s="18" t="s">
        <v>271</v>
      </c>
      <c r="C23" s="4"/>
      <c r="D23" s="4"/>
      <c r="E23" s="4"/>
    </row>
    <row r="24" spans="1:7" ht="12.75">
      <c r="A24" s="2"/>
      <c r="B24" s="3" t="s">
        <v>48</v>
      </c>
      <c r="C24" s="4">
        <v>6</v>
      </c>
      <c r="D24" s="318"/>
      <c r="E24" s="89">
        <f>C24*D24</f>
        <v>0</v>
      </c>
      <c r="F24" s="44"/>
      <c r="G24" s="88" t="str">
        <f>IF(D24="","VNESI CENO NA ENOTO!","")</f>
        <v>VNESI CENO NA ENOTO!</v>
      </c>
    </row>
    <row r="25" spans="1:5" ht="12.75">
      <c r="A25" s="2"/>
      <c r="B25" s="18" t="s">
        <v>272</v>
      </c>
      <c r="C25" s="4"/>
      <c r="D25" s="4"/>
      <c r="E25" s="4"/>
    </row>
    <row r="26" spans="1:7" ht="12.75">
      <c r="A26" s="2"/>
      <c r="B26" s="3" t="s">
        <v>48</v>
      </c>
      <c r="C26" s="4">
        <v>22</v>
      </c>
      <c r="D26" s="318"/>
      <c r="E26" s="89">
        <f>C26*D26</f>
        <v>0</v>
      </c>
      <c r="F26" s="44"/>
      <c r="G26" s="88" t="str">
        <f>IF(D26="","VNESI CENO NA ENOTO!","")</f>
        <v>VNESI CENO NA ENOTO!</v>
      </c>
    </row>
    <row r="27" spans="1:5" ht="12.75" customHeight="1">
      <c r="A27" s="2"/>
      <c r="B27" s="5"/>
      <c r="C27" s="4"/>
      <c r="D27" s="4"/>
      <c r="E27" s="4"/>
    </row>
    <row r="28" spans="1:5" s="5" customFormat="1" ht="39" customHeight="1">
      <c r="A28" s="2" t="s">
        <v>46</v>
      </c>
      <c r="B28" s="27" t="s">
        <v>145</v>
      </c>
      <c r="C28" s="4"/>
      <c r="D28" s="4"/>
      <c r="E28" s="4"/>
    </row>
    <row r="29" spans="1:7" ht="15">
      <c r="A29" s="2"/>
      <c r="B29" s="3" t="s">
        <v>80</v>
      </c>
      <c r="C29" s="4">
        <v>82</v>
      </c>
      <c r="D29" s="318"/>
      <c r="E29" s="89">
        <f>C29*D29</f>
        <v>0</v>
      </c>
      <c r="F29" s="44"/>
      <c r="G29" s="88" t="str">
        <f>IF(D29="","VNESI CENO NA ENOTO!","")</f>
        <v>VNESI CENO NA ENOTO!</v>
      </c>
    </row>
    <row r="30" spans="1:5" ht="12.75" customHeight="1">
      <c r="A30" s="2"/>
      <c r="B30" s="5"/>
      <c r="C30" s="4"/>
      <c r="D30" s="4"/>
      <c r="E30" s="4"/>
    </row>
    <row r="31" spans="1:5" ht="31.5" customHeight="1">
      <c r="A31" s="2" t="s">
        <v>47</v>
      </c>
      <c r="B31" s="55" t="s">
        <v>41</v>
      </c>
      <c r="C31" s="22"/>
      <c r="D31" s="22"/>
      <c r="E31" s="10"/>
    </row>
    <row r="32" spans="1:7" ht="15">
      <c r="A32" s="2"/>
      <c r="B32" s="3" t="s">
        <v>82</v>
      </c>
      <c r="C32" s="22">
        <v>5</v>
      </c>
      <c r="D32" s="325"/>
      <c r="E32" s="89">
        <f>C32*D32</f>
        <v>0</v>
      </c>
      <c r="F32" s="44"/>
      <c r="G32" s="88" t="str">
        <f>IF(D32="","VNESI CENO NA ENOTO!","")</f>
        <v>VNESI CENO NA ENOTO!</v>
      </c>
    </row>
    <row r="33" spans="1:5" ht="12.75">
      <c r="A33" s="2"/>
      <c r="B33" s="3"/>
      <c r="C33" s="4"/>
      <c r="D33" s="4"/>
      <c r="E33" s="4"/>
    </row>
    <row r="34" spans="1:6" ht="30" customHeight="1">
      <c r="A34" s="2" t="s">
        <v>49</v>
      </c>
      <c r="B34" s="55" t="s">
        <v>42</v>
      </c>
      <c r="C34" s="4"/>
      <c r="D34" s="4"/>
      <c r="E34" s="4"/>
      <c r="F34" s="5"/>
    </row>
    <row r="35" spans="1:7" ht="15">
      <c r="A35" s="2"/>
      <c r="B35" s="3" t="s">
        <v>82</v>
      </c>
      <c r="C35" s="4">
        <v>5</v>
      </c>
      <c r="D35" s="318"/>
      <c r="E35" s="89">
        <f>C35*D35</f>
        <v>0</v>
      </c>
      <c r="F35" s="44"/>
      <c r="G35" s="88" t="str">
        <f>IF(D35="","VNESI CENO NA ENOTO!","")</f>
        <v>VNESI CENO NA ENOTO!</v>
      </c>
    </row>
    <row r="36" spans="1:5" ht="12.75" customHeight="1">
      <c r="A36" s="33"/>
      <c r="B36" s="39"/>
      <c r="C36" s="39"/>
      <c r="D36" s="39"/>
      <c r="E36" s="39"/>
    </row>
    <row r="37" spans="1:5" ht="12.75">
      <c r="A37" s="2"/>
      <c r="B37" s="36"/>
      <c r="C37" s="37"/>
      <c r="D37" s="37"/>
      <c r="E37" s="37"/>
    </row>
    <row r="38" spans="1:5" ht="14.25">
      <c r="A38" s="2"/>
      <c r="B38" s="102" t="s">
        <v>375</v>
      </c>
      <c r="C38" s="103"/>
      <c r="D38" s="103"/>
      <c r="E38" s="104">
        <f>SUM(E4:E36)</f>
        <v>0</v>
      </c>
    </row>
    <row r="39" spans="1:5" ht="12.75">
      <c r="A39" s="2"/>
      <c r="B39" s="38"/>
      <c r="C39" s="34"/>
      <c r="D39" s="34"/>
      <c r="E39" s="34"/>
    </row>
    <row r="40" ht="12.75">
      <c r="A40" s="2"/>
    </row>
  </sheetData>
  <sheetProtection password="CA19" sheet="1" selectLockedCells="1"/>
  <printOptions/>
  <pageMargins left="0.9448818897637796" right="0.35433070866141736" top="0.984251968503937" bottom="0.984251968503937" header="0" footer="0"/>
  <pageSetup horizontalDpi="600" verticalDpi="600" orientation="portrait" scale="97" r:id="rId1"/>
</worksheet>
</file>

<file path=xl/worksheets/sheet13.xml><?xml version="1.0" encoding="utf-8"?>
<worksheet xmlns="http://schemas.openxmlformats.org/spreadsheetml/2006/main" xmlns:r="http://schemas.openxmlformats.org/officeDocument/2006/relationships">
  <dimension ref="A1:G34"/>
  <sheetViews>
    <sheetView showZeros="0" view="pageBreakPreview" zoomScaleSheetLayoutView="100" zoomScalePageLayoutView="0" workbookViewId="0" topLeftCell="A1">
      <selection activeCell="D6" sqref="D6"/>
    </sheetView>
  </sheetViews>
  <sheetFormatPr defaultColWidth="9.140625" defaultRowHeight="12.75"/>
  <cols>
    <col min="1" max="1" width="7.7109375" style="5" customWidth="1"/>
    <col min="2" max="2" width="46.7109375" style="5" customWidth="1"/>
    <col min="3" max="3" width="10.140625" style="5" customWidth="1"/>
    <col min="4" max="4" width="12.140625" style="5" customWidth="1"/>
    <col min="5" max="5" width="15.28125" style="5" customWidth="1"/>
    <col min="6" max="6" width="2.7109375" style="5" customWidth="1"/>
    <col min="7" max="16384" width="9.140625" style="5" customWidth="1"/>
  </cols>
  <sheetData>
    <row r="1" spans="1:5" ht="22.5" customHeight="1">
      <c r="A1" s="84" t="s">
        <v>338</v>
      </c>
      <c r="B1" s="84" t="s">
        <v>339</v>
      </c>
      <c r="C1" s="85" t="s">
        <v>341</v>
      </c>
      <c r="D1" s="86" t="s">
        <v>342</v>
      </c>
      <c r="E1" s="84" t="s">
        <v>343</v>
      </c>
    </row>
    <row r="3" spans="1:5" ht="12.75">
      <c r="A3" s="6" t="s">
        <v>364</v>
      </c>
      <c r="B3" s="7" t="s">
        <v>256</v>
      </c>
      <c r="C3" s="1"/>
      <c r="D3" s="1"/>
      <c r="E3" s="1"/>
    </row>
    <row r="4" spans="1:5" ht="12.75">
      <c r="A4" s="2"/>
      <c r="C4" s="4"/>
      <c r="D4" s="4"/>
      <c r="E4" s="4"/>
    </row>
    <row r="5" spans="1:5" ht="83.25" customHeight="1">
      <c r="A5" s="2" t="s">
        <v>43</v>
      </c>
      <c r="B5" s="27" t="s">
        <v>292</v>
      </c>
      <c r="C5" s="4"/>
      <c r="D5" s="4"/>
      <c r="E5" s="4"/>
    </row>
    <row r="6" spans="1:7" ht="12.75">
      <c r="A6" s="2"/>
      <c r="B6" s="3" t="s">
        <v>59</v>
      </c>
      <c r="C6" s="4">
        <v>4800</v>
      </c>
      <c r="D6" s="318"/>
      <c r="E6" s="89">
        <f>C6*D6</f>
        <v>0</v>
      </c>
      <c r="F6" s="44"/>
      <c r="G6" s="88" t="str">
        <f>IF(D6="","VNESI CENO NA ENOTO!","")</f>
        <v>VNESI CENO NA ENOTO!</v>
      </c>
    </row>
    <row r="7" spans="1:5" ht="12.75">
      <c r="A7" s="2"/>
      <c r="B7" s="28"/>
      <c r="C7" s="4"/>
      <c r="D7" s="4"/>
      <c r="E7" s="4"/>
    </row>
    <row r="8" spans="1:5" ht="93" customHeight="1">
      <c r="A8" s="2" t="s">
        <v>44</v>
      </c>
      <c r="B8" s="81" t="s">
        <v>313</v>
      </c>
      <c r="C8" s="4"/>
      <c r="D8" s="4"/>
      <c r="E8" s="4"/>
    </row>
    <row r="9" spans="1:7" ht="12.75">
      <c r="A9" s="2"/>
      <c r="B9" s="3" t="s">
        <v>59</v>
      </c>
      <c r="C9" s="4">
        <v>1800</v>
      </c>
      <c r="D9" s="318"/>
      <c r="E9" s="89">
        <f>C9*D9</f>
        <v>0</v>
      </c>
      <c r="F9" s="44"/>
      <c r="G9" s="88" t="str">
        <f>IF(D9="","VNESI CENO NA ENOTO!","")</f>
        <v>VNESI CENO NA ENOTO!</v>
      </c>
    </row>
    <row r="10" spans="1:5" ht="12.75">
      <c r="A10" s="2"/>
      <c r="B10" s="28"/>
      <c r="C10" s="4"/>
      <c r="D10" s="4"/>
      <c r="E10" s="4"/>
    </row>
    <row r="11" spans="1:5" ht="54.75" customHeight="1">
      <c r="A11" s="2" t="s">
        <v>45</v>
      </c>
      <c r="B11" s="27" t="s">
        <v>293</v>
      </c>
      <c r="C11" s="4"/>
      <c r="D11" s="4"/>
      <c r="E11" s="4"/>
    </row>
    <row r="12" spans="1:7" ht="15">
      <c r="A12" s="2"/>
      <c r="B12" s="3" t="s">
        <v>76</v>
      </c>
      <c r="C12" s="4">
        <v>115</v>
      </c>
      <c r="D12" s="318"/>
      <c r="E12" s="89">
        <f>C12*D12</f>
        <v>0</v>
      </c>
      <c r="F12" s="44"/>
      <c r="G12" s="88" t="str">
        <f>IF(D12="","VNESI CENO NA ENOTO!","")</f>
        <v>VNESI CENO NA ENOTO!</v>
      </c>
    </row>
    <row r="13" spans="1:5" ht="12.75">
      <c r="A13" s="2"/>
      <c r="B13" s="28"/>
      <c r="C13" s="4"/>
      <c r="D13" s="4"/>
      <c r="E13" s="4"/>
    </row>
    <row r="14" spans="1:5" ht="45" customHeight="1">
      <c r="A14" s="2" t="s">
        <v>46</v>
      </c>
      <c r="B14" s="27" t="s">
        <v>257</v>
      </c>
      <c r="C14" s="4"/>
      <c r="D14" s="4"/>
      <c r="E14" s="4"/>
    </row>
    <row r="15" spans="1:7" ht="15">
      <c r="A15" s="2"/>
      <c r="B15" s="3" t="s">
        <v>76</v>
      </c>
      <c r="C15" s="4">
        <v>15.2</v>
      </c>
      <c r="D15" s="318"/>
      <c r="E15" s="89">
        <f>C15*D15</f>
        <v>0</v>
      </c>
      <c r="F15" s="44"/>
      <c r="G15" s="88" t="str">
        <f>IF(D15="","VNESI CENO NA ENOTO!","")</f>
        <v>VNESI CENO NA ENOTO!</v>
      </c>
    </row>
    <row r="16" spans="1:5" ht="12.75">
      <c r="A16" s="2"/>
      <c r="B16" s="28"/>
      <c r="C16" s="4"/>
      <c r="D16" s="4"/>
      <c r="E16" s="4"/>
    </row>
    <row r="17" spans="1:5" ht="53.25" customHeight="1">
      <c r="A17" s="2" t="s">
        <v>47</v>
      </c>
      <c r="B17" s="27" t="s">
        <v>288</v>
      </c>
      <c r="C17" s="4"/>
      <c r="D17" s="4"/>
      <c r="E17" s="4"/>
    </row>
    <row r="18" spans="1:7" ht="15">
      <c r="A18" s="2"/>
      <c r="B18" s="3" t="s">
        <v>76</v>
      </c>
      <c r="C18" s="4">
        <v>30.5</v>
      </c>
      <c r="D18" s="318"/>
      <c r="E18" s="89">
        <f>C18*D18</f>
        <v>0</v>
      </c>
      <c r="F18" s="44"/>
      <c r="G18" s="88" t="str">
        <f>IF(D18="","VNESI CENO NA ENOTO!","")</f>
        <v>VNESI CENO NA ENOTO!</v>
      </c>
    </row>
    <row r="19" spans="1:5" ht="12.75">
      <c r="A19" s="2"/>
      <c r="B19" s="28"/>
      <c r="C19" s="4"/>
      <c r="D19" s="4"/>
      <c r="E19" s="4"/>
    </row>
    <row r="20" spans="1:5" ht="45" customHeight="1">
      <c r="A20" s="2" t="s">
        <v>49</v>
      </c>
      <c r="B20" s="27" t="s">
        <v>294</v>
      </c>
      <c r="C20" s="4"/>
      <c r="D20" s="4"/>
      <c r="E20" s="4"/>
    </row>
    <row r="21" spans="1:7" ht="12.75">
      <c r="A21" s="2"/>
      <c r="B21" s="3" t="s">
        <v>48</v>
      </c>
      <c r="C21" s="4">
        <v>1</v>
      </c>
      <c r="D21" s="318"/>
      <c r="E21" s="89">
        <f>C21*D21</f>
        <v>0</v>
      </c>
      <c r="F21" s="44"/>
      <c r="G21" s="88" t="str">
        <f>IF(D21="","VNESI CENO NA ENOTO!","")</f>
        <v>VNESI CENO NA ENOTO!</v>
      </c>
    </row>
    <row r="22" spans="1:5" ht="12.75">
      <c r="A22" s="2"/>
      <c r="B22" s="28"/>
      <c r="C22" s="4"/>
      <c r="D22" s="4"/>
      <c r="E22" s="4"/>
    </row>
    <row r="23" spans="1:5" ht="45" customHeight="1">
      <c r="A23" s="2" t="s">
        <v>50</v>
      </c>
      <c r="B23" s="27" t="s">
        <v>258</v>
      </c>
      <c r="C23" s="4"/>
      <c r="D23" s="4"/>
      <c r="E23" s="4"/>
    </row>
    <row r="24" spans="1:7" ht="15">
      <c r="A24" s="2"/>
      <c r="B24" s="3" t="s">
        <v>80</v>
      </c>
      <c r="C24" s="4">
        <v>15.2</v>
      </c>
      <c r="D24" s="318"/>
      <c r="E24" s="89">
        <f>C24*D24</f>
        <v>0</v>
      </c>
      <c r="F24" s="44"/>
      <c r="G24" s="88" t="str">
        <f>IF(D24="","VNESI CENO NA ENOTO!","")</f>
        <v>VNESI CENO NA ENOTO!</v>
      </c>
    </row>
    <row r="25" spans="1:5" ht="12.75" customHeight="1">
      <c r="A25" s="2"/>
      <c r="B25" s="32"/>
      <c r="C25" s="20"/>
      <c r="D25" s="20"/>
      <c r="E25" s="20"/>
    </row>
    <row r="26" ht="12.75" customHeight="1">
      <c r="B26" s="28"/>
    </row>
    <row r="27" spans="2:5" ht="14.25">
      <c r="B27" s="97" t="s">
        <v>376</v>
      </c>
      <c r="C27" s="91"/>
      <c r="D27" s="91"/>
      <c r="E27" s="92">
        <f>SUM(E4:E26)</f>
        <v>0</v>
      </c>
    </row>
    <row r="28" ht="12.75">
      <c r="B28" s="28"/>
    </row>
    <row r="29" ht="12.75">
      <c r="B29" s="28"/>
    </row>
    <row r="30" ht="12.75">
      <c r="B30" s="28"/>
    </row>
    <row r="31" ht="12.75">
      <c r="B31" s="28"/>
    </row>
    <row r="32" ht="12.75">
      <c r="B32" s="28"/>
    </row>
    <row r="33" ht="12.75">
      <c r="B33" s="28"/>
    </row>
    <row r="34" ht="12.75">
      <c r="B34" s="28"/>
    </row>
  </sheetData>
  <sheetProtection password="CA19" sheet="1" selectLockedCells="1"/>
  <printOptions/>
  <pageMargins left="0.9448818897637796" right="0.35433070866141736" top="0.984251968503937" bottom="0.984251968503937" header="0" footer="0"/>
  <pageSetup horizontalDpi="600" verticalDpi="600" orientation="portrait" scale="96" r:id="rId1"/>
</worksheet>
</file>

<file path=xl/worksheets/sheet14.xml><?xml version="1.0" encoding="utf-8"?>
<worksheet xmlns="http://schemas.openxmlformats.org/spreadsheetml/2006/main" xmlns:r="http://schemas.openxmlformats.org/officeDocument/2006/relationships">
  <dimension ref="A1:G65"/>
  <sheetViews>
    <sheetView showZeros="0" view="pageBreakPreview" zoomScaleSheetLayoutView="100" zoomScalePageLayoutView="0" workbookViewId="0" topLeftCell="A1">
      <selection activeCell="D7" sqref="D7"/>
    </sheetView>
  </sheetViews>
  <sheetFormatPr defaultColWidth="9.140625" defaultRowHeight="12.75"/>
  <cols>
    <col min="1" max="1" width="7.7109375" style="0" customWidth="1"/>
    <col min="2" max="2" width="46.7109375" style="0" customWidth="1"/>
    <col min="3" max="3" width="9.57421875" style="0" customWidth="1"/>
    <col min="4" max="4" width="12.57421875" style="0" customWidth="1"/>
    <col min="5" max="5" width="15.28125" style="0" customWidth="1"/>
    <col min="6" max="6" width="2.7109375" style="0" customWidth="1"/>
  </cols>
  <sheetData>
    <row r="1" spans="1:5" ht="22.5" customHeight="1">
      <c r="A1" s="84" t="s">
        <v>338</v>
      </c>
      <c r="B1" s="84" t="s">
        <v>339</v>
      </c>
      <c r="C1" s="85" t="s">
        <v>341</v>
      </c>
      <c r="D1" s="86" t="s">
        <v>342</v>
      </c>
      <c r="E1" s="84" t="s">
        <v>343</v>
      </c>
    </row>
    <row r="3" spans="1:5" ht="12.75">
      <c r="A3" s="6" t="s">
        <v>365</v>
      </c>
      <c r="B3" s="7" t="s">
        <v>77</v>
      </c>
      <c r="C3" s="1"/>
      <c r="D3" s="1"/>
      <c r="E3" s="1"/>
    </row>
    <row r="4" spans="1:5" ht="12.75" customHeight="1">
      <c r="A4" s="2"/>
      <c r="B4" s="5"/>
      <c r="C4" s="4"/>
      <c r="D4" s="4"/>
      <c r="E4" s="4"/>
    </row>
    <row r="5" spans="1:5" ht="54.75" customHeight="1">
      <c r="A5" s="2" t="s">
        <v>43</v>
      </c>
      <c r="B5" s="8" t="s">
        <v>298</v>
      </c>
      <c r="C5" s="4"/>
      <c r="D5" s="4"/>
      <c r="E5" s="4"/>
    </row>
    <row r="6" spans="1:5" ht="25.5">
      <c r="A6" s="2"/>
      <c r="B6" s="18" t="s">
        <v>303</v>
      </c>
      <c r="C6" s="4"/>
      <c r="D6" s="4"/>
      <c r="E6" s="4"/>
    </row>
    <row r="7" spans="1:7" ht="15" customHeight="1">
      <c r="A7" s="2"/>
      <c r="B7" s="45" t="s">
        <v>48</v>
      </c>
      <c r="C7" s="4">
        <v>1</v>
      </c>
      <c r="D7" s="318"/>
      <c r="E7" s="89">
        <f>C7*D7</f>
        <v>0</v>
      </c>
      <c r="F7" s="44"/>
      <c r="G7" s="88" t="str">
        <f>IF(D7="","VNESI CENO NA ENOTO!","")</f>
        <v>VNESI CENO NA ENOTO!</v>
      </c>
    </row>
    <row r="8" spans="1:5" ht="37.5" customHeight="1">
      <c r="A8" s="2"/>
      <c r="B8" s="18" t="s">
        <v>321</v>
      </c>
      <c r="C8" s="4"/>
      <c r="D8" s="4"/>
      <c r="E8" s="4"/>
    </row>
    <row r="9" spans="1:7" ht="15" customHeight="1">
      <c r="A9" s="2"/>
      <c r="B9" s="45" t="s">
        <v>48</v>
      </c>
      <c r="C9" s="4">
        <v>3</v>
      </c>
      <c r="D9" s="318"/>
      <c r="E9" s="89">
        <f>C9*D9</f>
        <v>0</v>
      </c>
      <c r="F9" s="44"/>
      <c r="G9" s="88" t="str">
        <f>IF(D9="","VNESI CENO NA ENOTO!","")</f>
        <v>VNESI CENO NA ENOTO!</v>
      </c>
    </row>
    <row r="10" spans="1:5" ht="12.75">
      <c r="A10" s="2"/>
      <c r="B10" s="18" t="s">
        <v>308</v>
      </c>
      <c r="C10" s="4"/>
      <c r="D10" s="4"/>
      <c r="E10" s="4"/>
    </row>
    <row r="11" spans="1:7" ht="15" customHeight="1">
      <c r="A11" s="2"/>
      <c r="B11" s="45" t="s">
        <v>48</v>
      </c>
      <c r="C11" s="4">
        <v>3</v>
      </c>
      <c r="D11" s="318"/>
      <c r="E11" s="89">
        <f>C11*D11</f>
        <v>0</v>
      </c>
      <c r="F11" s="44"/>
      <c r="G11" s="88" t="str">
        <f>IF(D11="","VNESI CENO NA ENOTO!","")</f>
        <v>VNESI CENO NA ENOTO!</v>
      </c>
    </row>
    <row r="12" spans="1:5" ht="12.75" customHeight="1">
      <c r="A12" s="2"/>
      <c r="B12" s="5"/>
      <c r="C12" s="4"/>
      <c r="D12" s="4"/>
      <c r="E12" s="4"/>
    </row>
    <row r="13" spans="1:5" ht="66" customHeight="1">
      <c r="A13" s="2" t="s">
        <v>44</v>
      </c>
      <c r="B13" s="27" t="s">
        <v>296</v>
      </c>
      <c r="C13" s="4"/>
      <c r="D13" s="4"/>
      <c r="E13" s="4"/>
    </row>
    <row r="14" spans="1:5" ht="39.75">
      <c r="A14" s="2"/>
      <c r="B14" s="18" t="s">
        <v>146</v>
      </c>
      <c r="C14" s="4"/>
      <c r="D14" s="4"/>
      <c r="E14" s="4"/>
    </row>
    <row r="15" spans="1:5" ht="13.5" customHeight="1">
      <c r="A15" s="2"/>
      <c r="B15" s="18" t="s">
        <v>304</v>
      </c>
      <c r="C15" s="4"/>
      <c r="D15" s="4"/>
      <c r="E15" s="4"/>
    </row>
    <row r="16" spans="1:7" ht="15" customHeight="1">
      <c r="A16" s="2"/>
      <c r="B16" s="45" t="s">
        <v>48</v>
      </c>
      <c r="C16" s="4">
        <v>7</v>
      </c>
      <c r="D16" s="318"/>
      <c r="E16" s="89">
        <f>C16*D16</f>
        <v>0</v>
      </c>
      <c r="F16" s="44"/>
      <c r="G16" s="88" t="str">
        <f>IF(D16="","VNESI CENO NA ENOTO!","")</f>
        <v>VNESI CENO NA ENOTO!</v>
      </c>
    </row>
    <row r="17" spans="1:5" ht="12.75">
      <c r="A17" s="2"/>
      <c r="B17" s="18" t="s">
        <v>305</v>
      </c>
      <c r="C17" s="4"/>
      <c r="D17" s="4"/>
      <c r="E17" s="4"/>
    </row>
    <row r="18" spans="1:7" ht="15" customHeight="1">
      <c r="A18" s="2"/>
      <c r="B18" s="45" t="s">
        <v>48</v>
      </c>
      <c r="C18" s="4">
        <v>5</v>
      </c>
      <c r="D18" s="318"/>
      <c r="E18" s="89">
        <f>C18*D18</f>
        <v>0</v>
      </c>
      <c r="F18" s="44"/>
      <c r="G18" s="88" t="str">
        <f>IF(D18="","VNESI CENO NA ENOTO!","")</f>
        <v>VNESI CENO NA ENOTO!</v>
      </c>
    </row>
    <row r="19" spans="1:5" ht="12.75">
      <c r="A19" s="2"/>
      <c r="B19" s="18" t="s">
        <v>306</v>
      </c>
      <c r="C19" s="4"/>
      <c r="D19" s="4"/>
      <c r="E19" s="4"/>
    </row>
    <row r="20" spans="1:7" ht="15" customHeight="1">
      <c r="A20" s="2"/>
      <c r="B20" s="45" t="s">
        <v>48</v>
      </c>
      <c r="C20" s="4">
        <v>1</v>
      </c>
      <c r="D20" s="318"/>
      <c r="E20" s="89">
        <f>C20*D20</f>
        <v>0</v>
      </c>
      <c r="F20" s="44"/>
      <c r="G20" s="88" t="str">
        <f>IF(D20="","VNESI CENO NA ENOTO!","")</f>
        <v>VNESI CENO NA ENOTO!</v>
      </c>
    </row>
    <row r="21" spans="1:5" ht="12.75">
      <c r="A21" s="2"/>
      <c r="B21" s="18" t="s">
        <v>307</v>
      </c>
      <c r="C21" s="4"/>
      <c r="D21" s="4"/>
      <c r="E21" s="4"/>
    </row>
    <row r="22" spans="1:7" ht="15" customHeight="1">
      <c r="A22" s="2"/>
      <c r="B22" s="45" t="s">
        <v>48</v>
      </c>
      <c r="C22" s="4">
        <v>2</v>
      </c>
      <c r="D22" s="318"/>
      <c r="E22" s="89">
        <f>C22*D22</f>
        <v>0</v>
      </c>
      <c r="F22" s="44"/>
      <c r="G22" s="88" t="str">
        <f>IF(D22="","VNESI CENO NA ENOTO!","")</f>
        <v>VNESI CENO NA ENOTO!</v>
      </c>
    </row>
    <row r="23" spans="1:5" ht="12.75">
      <c r="A23" s="2"/>
      <c r="B23" s="18" t="s">
        <v>315</v>
      </c>
      <c r="C23" s="4"/>
      <c r="D23" s="4"/>
      <c r="E23" s="4"/>
    </row>
    <row r="24" spans="1:7" ht="15" customHeight="1">
      <c r="A24" s="2"/>
      <c r="B24" s="45" t="s">
        <v>48</v>
      </c>
      <c r="C24" s="4">
        <v>1</v>
      </c>
      <c r="D24" s="318"/>
      <c r="E24" s="89">
        <f>C24*D24</f>
        <v>0</v>
      </c>
      <c r="F24" s="44"/>
      <c r="G24" s="88" t="str">
        <f>IF(D24="","VNESI CENO NA ENOTO!","")</f>
        <v>VNESI CENO NA ENOTO!</v>
      </c>
    </row>
    <row r="25" spans="1:5" ht="15" customHeight="1">
      <c r="A25" s="2"/>
      <c r="B25" s="18" t="s">
        <v>314</v>
      </c>
      <c r="C25" s="4"/>
      <c r="D25" s="4"/>
      <c r="E25" s="4"/>
    </row>
    <row r="26" spans="1:7" ht="15" customHeight="1">
      <c r="A26" s="2"/>
      <c r="B26" s="45" t="s">
        <v>48</v>
      </c>
      <c r="C26" s="4">
        <v>2</v>
      </c>
      <c r="D26" s="318"/>
      <c r="E26" s="89">
        <f>C26*D26</f>
        <v>0</v>
      </c>
      <c r="F26" s="44"/>
      <c r="G26" s="88" t="str">
        <f>IF(D26="","VNESI CENO NA ENOTO!","")</f>
        <v>VNESI CENO NA ENOTO!</v>
      </c>
    </row>
    <row r="27" spans="1:5" ht="12" customHeight="1">
      <c r="A27" s="2"/>
      <c r="B27" s="5"/>
      <c r="C27" s="4"/>
      <c r="D27" s="4"/>
      <c r="E27" s="4"/>
    </row>
    <row r="28" spans="1:5" ht="38.25">
      <c r="A28" s="2" t="s">
        <v>45</v>
      </c>
      <c r="B28" s="27" t="s">
        <v>297</v>
      </c>
      <c r="C28" s="4"/>
      <c r="D28" s="4"/>
      <c r="E28" s="4"/>
    </row>
    <row r="29" spans="1:5" ht="12.75">
      <c r="A29" s="2"/>
      <c r="B29" s="18" t="s">
        <v>259</v>
      </c>
      <c r="C29" s="4"/>
      <c r="D29" s="4"/>
      <c r="E29" s="4"/>
    </row>
    <row r="30" spans="1:7" ht="15" customHeight="1">
      <c r="A30" s="2"/>
      <c r="B30" s="45" t="s">
        <v>48</v>
      </c>
      <c r="C30" s="4">
        <v>7</v>
      </c>
      <c r="D30" s="318"/>
      <c r="E30" s="89">
        <f>C30*D30</f>
        <v>0</v>
      </c>
      <c r="F30" s="44"/>
      <c r="G30" s="88" t="str">
        <f>IF(D30="","VNESI CENO NA ENOTO!","")</f>
        <v>VNESI CENO NA ENOTO!</v>
      </c>
    </row>
    <row r="31" spans="1:5" ht="12.75">
      <c r="A31" s="2"/>
      <c r="B31" s="18" t="s">
        <v>260</v>
      </c>
      <c r="C31" s="4"/>
      <c r="D31" s="4"/>
      <c r="E31" s="4"/>
    </row>
    <row r="32" spans="1:7" ht="15" customHeight="1">
      <c r="A32" s="2"/>
      <c r="B32" s="45" t="s">
        <v>48</v>
      </c>
      <c r="C32" s="4">
        <v>5</v>
      </c>
      <c r="D32" s="318"/>
      <c r="E32" s="89">
        <f>C32*D32</f>
        <v>0</v>
      </c>
      <c r="F32" s="44"/>
      <c r="G32" s="88" t="str">
        <f>IF(D32="","VNESI CENO NA ENOTO!","")</f>
        <v>VNESI CENO NA ENOTO!</v>
      </c>
    </row>
    <row r="33" spans="1:5" ht="12.75">
      <c r="A33" s="2"/>
      <c r="B33" s="18" t="s">
        <v>261</v>
      </c>
      <c r="C33" s="4"/>
      <c r="D33" s="4"/>
      <c r="E33" s="4"/>
    </row>
    <row r="34" spans="1:7" ht="15" customHeight="1">
      <c r="A34" s="2"/>
      <c r="B34" s="45" t="s">
        <v>48</v>
      </c>
      <c r="C34" s="4">
        <v>1</v>
      </c>
      <c r="D34" s="318"/>
      <c r="E34" s="89">
        <f>C34*D34</f>
        <v>0</v>
      </c>
      <c r="F34" s="44"/>
      <c r="G34" s="88" t="str">
        <f>IF(D34="","VNESI CENO NA ENOTO!","")</f>
        <v>VNESI CENO NA ENOTO!</v>
      </c>
    </row>
    <row r="35" spans="1:5" ht="12.75">
      <c r="A35" s="2"/>
      <c r="B35" s="18" t="s">
        <v>262</v>
      </c>
      <c r="C35" s="4"/>
      <c r="D35" s="4"/>
      <c r="E35" s="4"/>
    </row>
    <row r="36" spans="1:7" ht="15" customHeight="1">
      <c r="A36" s="2"/>
      <c r="B36" s="45" t="s">
        <v>48</v>
      </c>
      <c r="C36" s="4">
        <v>2</v>
      </c>
      <c r="D36" s="318"/>
      <c r="E36" s="89">
        <f>C36*D36</f>
        <v>0</v>
      </c>
      <c r="F36" s="44"/>
      <c r="G36" s="88" t="str">
        <f>IF(D36="","VNESI CENO NA ENOTO!","")</f>
        <v>VNESI CENO NA ENOTO!</v>
      </c>
    </row>
    <row r="37" spans="1:5" ht="27" customHeight="1">
      <c r="A37" s="2"/>
      <c r="B37" s="18" t="s">
        <v>309</v>
      </c>
      <c r="C37" s="4"/>
      <c r="D37" s="4"/>
      <c r="E37" s="4"/>
    </row>
    <row r="38" spans="1:7" ht="15" customHeight="1">
      <c r="A38" s="2"/>
      <c r="B38" s="45" t="s">
        <v>48</v>
      </c>
      <c r="C38" s="4">
        <v>2</v>
      </c>
      <c r="D38" s="318"/>
      <c r="E38" s="89">
        <f>C38*D38</f>
        <v>0</v>
      </c>
      <c r="F38" s="44"/>
      <c r="G38" s="88" t="str">
        <f>IF(D38="","VNESI CENO NA ENOTO!","")</f>
        <v>VNESI CENO NA ENOTO!</v>
      </c>
    </row>
    <row r="39" spans="1:5" ht="12.75" customHeight="1">
      <c r="A39" s="2"/>
      <c r="B39" s="5"/>
      <c r="C39" s="4"/>
      <c r="D39" s="4"/>
      <c r="E39" s="4"/>
    </row>
    <row r="40" spans="1:5" ht="38.25">
      <c r="A40" s="2" t="s">
        <v>46</v>
      </c>
      <c r="B40" s="27" t="s">
        <v>299</v>
      </c>
      <c r="C40" s="4"/>
      <c r="D40" s="4"/>
      <c r="E40" s="4"/>
    </row>
    <row r="41" spans="1:5" ht="12.75">
      <c r="A41" s="2"/>
      <c r="B41" s="18"/>
      <c r="C41" s="4"/>
      <c r="D41" s="4"/>
      <c r="E41" s="4"/>
    </row>
    <row r="42" spans="1:5" ht="26.25" customHeight="1">
      <c r="A42" s="2"/>
      <c r="B42" s="18" t="s">
        <v>322</v>
      </c>
      <c r="C42" s="4"/>
      <c r="D42" s="4"/>
      <c r="E42" s="4"/>
    </row>
    <row r="43" spans="1:7" ht="15" customHeight="1">
      <c r="A43" s="2"/>
      <c r="B43" s="45" t="s">
        <v>48</v>
      </c>
      <c r="C43" s="4">
        <v>1</v>
      </c>
      <c r="D43" s="318"/>
      <c r="E43" s="89">
        <f>C43*D43</f>
        <v>0</v>
      </c>
      <c r="F43" s="44"/>
      <c r="G43" s="88" t="str">
        <f>IF(D43="","VNESI CENO NA ENOTO!","")</f>
        <v>VNESI CENO NA ENOTO!</v>
      </c>
    </row>
    <row r="44" spans="1:5" ht="12.75">
      <c r="A44" s="2"/>
      <c r="B44" s="18" t="s">
        <v>302</v>
      </c>
      <c r="C44" s="4"/>
      <c r="D44" s="4"/>
      <c r="E44" s="4"/>
    </row>
    <row r="45" spans="1:7" ht="15" customHeight="1">
      <c r="A45" s="2"/>
      <c r="B45" s="45" t="s">
        <v>48</v>
      </c>
      <c r="C45" s="4">
        <v>3</v>
      </c>
      <c r="D45" s="318"/>
      <c r="E45" s="89">
        <f>C45*D45</f>
        <v>0</v>
      </c>
      <c r="F45" s="44"/>
      <c r="G45" s="88" t="str">
        <f>IF(D45="","VNESI CENO NA ENOTO!","")</f>
        <v>VNESI CENO NA ENOTO!</v>
      </c>
    </row>
    <row r="46" spans="1:5" ht="25.5" customHeight="1">
      <c r="A46" s="2"/>
      <c r="B46" s="18" t="s">
        <v>323</v>
      </c>
      <c r="C46" s="4"/>
      <c r="D46" s="4"/>
      <c r="E46" s="4"/>
    </row>
    <row r="47" spans="1:7" ht="15" customHeight="1">
      <c r="A47" s="2"/>
      <c r="B47" s="45" t="s">
        <v>48</v>
      </c>
      <c r="C47" s="4">
        <v>1</v>
      </c>
      <c r="D47" s="318"/>
      <c r="E47" s="89">
        <f>C47*D47</f>
        <v>0</v>
      </c>
      <c r="F47" s="44"/>
      <c r="G47" s="88" t="str">
        <f>IF(D47="","VNESI CENO NA ENOTO!","")</f>
        <v>VNESI CENO NA ENOTO!</v>
      </c>
    </row>
    <row r="48" spans="1:5" ht="37.5" customHeight="1">
      <c r="A48" s="2"/>
      <c r="B48" s="5"/>
      <c r="C48" s="4"/>
      <c r="D48" s="4"/>
      <c r="E48" s="4"/>
    </row>
    <row r="49" spans="1:5" ht="51">
      <c r="A49" s="2" t="s">
        <v>47</v>
      </c>
      <c r="B49" s="8" t="s">
        <v>263</v>
      </c>
      <c r="C49" s="4"/>
      <c r="D49" s="4"/>
      <c r="E49" s="4"/>
    </row>
    <row r="50" spans="1:5" ht="12.75">
      <c r="A50" s="2"/>
      <c r="B50" s="18" t="s">
        <v>300</v>
      </c>
      <c r="C50" s="4"/>
      <c r="D50" s="4"/>
      <c r="E50" s="4"/>
    </row>
    <row r="51" spans="1:7" ht="15" customHeight="1">
      <c r="A51" s="2"/>
      <c r="B51" s="45" t="s">
        <v>48</v>
      </c>
      <c r="C51" s="4">
        <v>3</v>
      </c>
      <c r="D51" s="318"/>
      <c r="E51" s="89">
        <f>C51*D51</f>
        <v>0</v>
      </c>
      <c r="F51" s="44"/>
      <c r="G51" s="88" t="str">
        <f>IF(D51="","VNESI CENO NA ENOTO!","")</f>
        <v>VNESI CENO NA ENOTO!</v>
      </c>
    </row>
    <row r="52" spans="1:5" ht="12.75" customHeight="1">
      <c r="A52" s="2"/>
      <c r="B52" s="18" t="s">
        <v>301</v>
      </c>
      <c r="C52" s="4"/>
      <c r="D52" s="4"/>
      <c r="E52" s="4"/>
    </row>
    <row r="53" spans="1:7" ht="15" customHeight="1">
      <c r="A53" s="2"/>
      <c r="B53" s="45" t="s">
        <v>48</v>
      </c>
      <c r="C53" s="4">
        <v>1</v>
      </c>
      <c r="D53" s="318"/>
      <c r="E53" s="89">
        <f>C53*D53</f>
        <v>0</v>
      </c>
      <c r="F53" s="44"/>
      <c r="G53" s="88" t="str">
        <f>IF(D53="","VNESI CENO NA ENOTO!","")</f>
        <v>VNESI CENO NA ENOTO!</v>
      </c>
    </row>
    <row r="54" spans="1:5" ht="12.75">
      <c r="A54" s="2"/>
      <c r="B54" s="5"/>
      <c r="C54" s="4"/>
      <c r="D54" s="4"/>
      <c r="E54" s="4"/>
    </row>
    <row r="55" spans="1:5" ht="40.5" customHeight="1">
      <c r="A55" s="2" t="s">
        <v>49</v>
      </c>
      <c r="B55" s="8" t="s">
        <v>290</v>
      </c>
      <c r="C55" s="4"/>
      <c r="D55" s="4"/>
      <c r="E55" s="4"/>
    </row>
    <row r="56" spans="1:7" ht="15" customHeight="1">
      <c r="A56" s="2"/>
      <c r="B56" s="45" t="s">
        <v>48</v>
      </c>
      <c r="C56" s="4">
        <v>1</v>
      </c>
      <c r="D56" s="318"/>
      <c r="E56" s="89">
        <f>C56*D56</f>
        <v>0</v>
      </c>
      <c r="F56" s="44"/>
      <c r="G56" s="88" t="str">
        <f>IF(D56="","VNESI CENO NA ENOTO!","")</f>
        <v>VNESI CENO NA ENOTO!</v>
      </c>
    </row>
    <row r="57" spans="1:5" ht="12.75">
      <c r="A57" s="2"/>
      <c r="B57" s="5"/>
      <c r="C57" s="4"/>
      <c r="D57" s="4"/>
      <c r="E57" s="4"/>
    </row>
    <row r="58" spans="1:5" ht="34.5" customHeight="1">
      <c r="A58" s="2" t="s">
        <v>50</v>
      </c>
      <c r="B58" s="8" t="s">
        <v>291</v>
      </c>
      <c r="C58" s="4"/>
      <c r="D58" s="4"/>
      <c r="E58" s="4"/>
    </row>
    <row r="59" spans="1:7" ht="15" customHeight="1">
      <c r="A59" s="2"/>
      <c r="B59" s="45" t="s">
        <v>48</v>
      </c>
      <c r="C59" s="4">
        <v>4</v>
      </c>
      <c r="D59" s="318"/>
      <c r="E59" s="89">
        <f>C59*D59</f>
        <v>0</v>
      </c>
      <c r="F59" s="44"/>
      <c r="G59" s="88" t="str">
        <f>IF(D59="","VNESI CENO NA ENOTO!","")</f>
        <v>VNESI CENO NA ENOTO!</v>
      </c>
    </row>
    <row r="60" spans="1:5" ht="12.75">
      <c r="A60" s="2"/>
      <c r="B60" s="5"/>
      <c r="C60" s="4"/>
      <c r="D60" s="4"/>
      <c r="E60" s="4"/>
    </row>
    <row r="61" spans="1:5" ht="46.5" customHeight="1">
      <c r="A61" s="2" t="s">
        <v>51</v>
      </c>
      <c r="B61" s="8" t="s">
        <v>264</v>
      </c>
      <c r="C61" s="4"/>
      <c r="D61" s="4"/>
      <c r="E61" s="4"/>
    </row>
    <row r="62" spans="1:7" ht="15" customHeight="1">
      <c r="A62" s="2"/>
      <c r="B62" s="45" t="s">
        <v>48</v>
      </c>
      <c r="C62" s="4">
        <v>2</v>
      </c>
      <c r="D62" s="318"/>
      <c r="E62" s="89">
        <f>C62*D62</f>
        <v>0</v>
      </c>
      <c r="F62" s="44"/>
      <c r="G62" s="88" t="str">
        <f>IF(D62="","VNESI CENO NA ENOTO!","")</f>
        <v>VNESI CENO NA ENOTO!</v>
      </c>
    </row>
    <row r="63" spans="1:5" ht="12.75">
      <c r="A63" s="9"/>
      <c r="B63" s="40"/>
      <c r="C63" s="41"/>
      <c r="D63" s="41"/>
      <c r="E63" s="41"/>
    </row>
    <row r="64" spans="1:5" ht="12.75">
      <c r="A64" s="2"/>
      <c r="B64" s="5"/>
      <c r="C64" s="4"/>
      <c r="D64" s="4"/>
      <c r="E64" s="4"/>
    </row>
    <row r="65" spans="1:5" ht="14.25">
      <c r="A65" s="9"/>
      <c r="B65" s="105" t="s">
        <v>377</v>
      </c>
      <c r="C65" s="106"/>
      <c r="D65" s="106"/>
      <c r="E65" s="107">
        <f>SUM(E4:E64)</f>
        <v>0</v>
      </c>
    </row>
  </sheetData>
  <sheetProtection password="CA19" sheet="1" selectLockedCells="1"/>
  <printOptions/>
  <pageMargins left="0.9448818897637796" right="0.35433070866141736" top="0.984251968503937" bottom="0.984251968503937"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D6" sqref="D6"/>
    </sheetView>
  </sheetViews>
  <sheetFormatPr defaultColWidth="9.140625" defaultRowHeight="12.75"/>
  <cols>
    <col min="1" max="1" width="7.7109375" style="5" customWidth="1"/>
    <col min="2" max="2" width="46.7109375" style="5" customWidth="1"/>
    <col min="3" max="3" width="9.7109375" style="5" customWidth="1"/>
    <col min="4" max="4" width="11.7109375" style="5" customWidth="1"/>
    <col min="5" max="5" width="14.7109375" style="5" customWidth="1"/>
    <col min="6" max="6" width="2.7109375" style="5" customWidth="1"/>
    <col min="7" max="16384" width="9.140625" style="5" customWidth="1"/>
  </cols>
  <sheetData>
    <row r="1" spans="1:5" ht="22.5" customHeight="1">
      <c r="A1" s="84" t="s">
        <v>338</v>
      </c>
      <c r="B1" s="84" t="s">
        <v>339</v>
      </c>
      <c r="C1" s="85" t="s">
        <v>341</v>
      </c>
      <c r="D1" s="86" t="s">
        <v>342</v>
      </c>
      <c r="E1" s="84" t="s">
        <v>343</v>
      </c>
    </row>
    <row r="3" spans="1:5" ht="12.75">
      <c r="A3" s="6" t="s">
        <v>366</v>
      </c>
      <c r="B3" s="7" t="s">
        <v>18</v>
      </c>
      <c r="C3" s="1"/>
      <c r="D3" s="1"/>
      <c r="E3" s="1"/>
    </row>
    <row r="4" spans="1:5" ht="12.75">
      <c r="A4" s="2"/>
      <c r="C4" s="4"/>
      <c r="D4" s="4"/>
      <c r="E4" s="4"/>
    </row>
    <row r="5" spans="1:5" ht="32.25" customHeight="1">
      <c r="A5" s="2" t="s">
        <v>43</v>
      </c>
      <c r="B5" s="76" t="s">
        <v>265</v>
      </c>
      <c r="C5" s="4"/>
      <c r="D5" s="4"/>
      <c r="E5" s="4"/>
    </row>
    <row r="6" spans="1:7" ht="15">
      <c r="A6" s="2"/>
      <c r="B6" s="3" t="s">
        <v>76</v>
      </c>
      <c r="C6" s="4">
        <v>100</v>
      </c>
      <c r="D6" s="318"/>
      <c r="E6" s="89">
        <f>C6*D6</f>
        <v>0</v>
      </c>
      <c r="F6" s="44"/>
      <c r="G6" s="88" t="str">
        <f>IF(D6="","VNESI CENO NA ENOTO!","")</f>
        <v>VNESI CENO NA ENOTO!</v>
      </c>
    </row>
    <row r="7" spans="1:5" ht="12.75">
      <c r="A7" s="2"/>
      <c r="B7" s="28"/>
      <c r="C7" s="4"/>
      <c r="D7" s="4"/>
      <c r="E7" s="4"/>
    </row>
    <row r="8" spans="1:5" ht="17.25" customHeight="1">
      <c r="A8" s="2" t="s">
        <v>44</v>
      </c>
      <c r="B8" s="76" t="s">
        <v>267</v>
      </c>
      <c r="C8" s="4"/>
      <c r="D8" s="4"/>
      <c r="E8" s="4"/>
    </row>
    <row r="9" spans="1:7" ht="15">
      <c r="A9" s="2"/>
      <c r="B9" s="3" t="s">
        <v>76</v>
      </c>
      <c r="C9" s="4">
        <v>100</v>
      </c>
      <c r="D9" s="318"/>
      <c r="E9" s="89">
        <f>C9*D9</f>
        <v>0</v>
      </c>
      <c r="F9" s="44"/>
      <c r="G9" s="88" t="str">
        <f>IF(D9="","VNESI CENO NA ENOTO!","")</f>
        <v>VNESI CENO NA ENOTO!</v>
      </c>
    </row>
    <row r="10" spans="1:5" ht="12.75">
      <c r="A10" s="2"/>
      <c r="B10" s="28"/>
      <c r="C10" s="4"/>
      <c r="D10" s="4"/>
      <c r="E10" s="4"/>
    </row>
    <row r="11" spans="1:5" ht="147.75" customHeight="1">
      <c r="A11" s="2" t="s">
        <v>45</v>
      </c>
      <c r="B11" s="80" t="s">
        <v>266</v>
      </c>
      <c r="C11" s="4"/>
      <c r="D11" s="4"/>
      <c r="E11" s="4"/>
    </row>
    <row r="12" spans="1:7" ht="15">
      <c r="A12" s="2"/>
      <c r="B12" s="3" t="s">
        <v>76</v>
      </c>
      <c r="C12" s="4">
        <v>105</v>
      </c>
      <c r="D12" s="318"/>
      <c r="E12" s="89">
        <f>C12*D12</f>
        <v>0</v>
      </c>
      <c r="F12" s="44"/>
      <c r="G12" s="88" t="str">
        <f>IF(D12="","VNESI CENO NA ENOTO!","")</f>
        <v>VNESI CENO NA ENOTO!</v>
      </c>
    </row>
    <row r="13" spans="1:5" ht="12.75">
      <c r="A13" s="2"/>
      <c r="B13" s="28"/>
      <c r="C13" s="4"/>
      <c r="D13" s="4"/>
      <c r="E13" s="4"/>
    </row>
    <row r="14" spans="1:5" ht="41.25" customHeight="1">
      <c r="A14" s="2" t="s">
        <v>46</v>
      </c>
      <c r="B14" s="76" t="s">
        <v>268</v>
      </c>
      <c r="C14" s="4"/>
      <c r="D14" s="4"/>
      <c r="E14" s="4"/>
    </row>
    <row r="15" spans="1:7" ht="15">
      <c r="A15" s="2"/>
      <c r="B15" s="3" t="s">
        <v>80</v>
      </c>
      <c r="C15" s="4">
        <v>68</v>
      </c>
      <c r="D15" s="318"/>
      <c r="E15" s="89">
        <f>C15*D15</f>
        <v>0</v>
      </c>
      <c r="F15" s="44"/>
      <c r="G15" s="88" t="str">
        <f>IF(D15="","VNESI CENO NA ENOTO!","")</f>
        <v>VNESI CENO NA ENOTO!</v>
      </c>
    </row>
    <row r="16" spans="1:5" ht="12.75" customHeight="1">
      <c r="A16" s="2"/>
      <c r="B16" s="32"/>
      <c r="C16" s="20"/>
      <c r="D16" s="20"/>
      <c r="E16" s="20"/>
    </row>
    <row r="17" ht="12.75">
      <c r="B17" s="28"/>
    </row>
    <row r="18" spans="2:5" ht="14.25">
      <c r="B18" s="97" t="s">
        <v>378</v>
      </c>
      <c r="C18" s="91"/>
      <c r="D18" s="91"/>
      <c r="E18" s="92">
        <f>SUM(E4:E17)</f>
        <v>0</v>
      </c>
    </row>
    <row r="19" ht="12.75">
      <c r="B19" s="28"/>
    </row>
    <row r="20" ht="12.75">
      <c r="B20" s="28"/>
    </row>
    <row r="21" ht="12.75">
      <c r="B21" s="28"/>
    </row>
    <row r="22" ht="12.75">
      <c r="B22" s="28"/>
    </row>
    <row r="23" ht="12.75">
      <c r="B23" s="28"/>
    </row>
    <row r="24" ht="12.75">
      <c r="B24" s="28"/>
    </row>
    <row r="25" ht="12.75">
      <c r="B25" s="28"/>
    </row>
  </sheetData>
  <sheetProtection password="CA19" sheet="1" selectLockedCells="1"/>
  <printOptions/>
  <pageMargins left="0.9448818897637796" right="0.35433070866141736" top="0.984251968503937" bottom="0.984251968503937"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12"/>
  <sheetViews>
    <sheetView showZeros="0" view="pageBreakPreview" zoomScale="90" zoomScaleSheetLayoutView="90" zoomScalePageLayoutView="0" workbookViewId="0" topLeftCell="A1">
      <selection activeCell="D6" sqref="D6"/>
    </sheetView>
  </sheetViews>
  <sheetFormatPr defaultColWidth="9.140625" defaultRowHeight="12.75"/>
  <cols>
    <col min="1" max="1" width="7.7109375" style="5" customWidth="1"/>
    <col min="2" max="2" width="46.7109375" style="5" customWidth="1"/>
    <col min="3" max="3" width="9.57421875" style="5" customWidth="1"/>
    <col min="4" max="4" width="13.57421875" style="5" customWidth="1"/>
    <col min="5" max="5" width="15.57421875" style="5" customWidth="1"/>
    <col min="6" max="6" width="2.7109375" style="5" customWidth="1"/>
    <col min="7" max="16384" width="9.140625" style="5" customWidth="1"/>
  </cols>
  <sheetData>
    <row r="1" spans="1:5" ht="22.5" customHeight="1">
      <c r="A1" s="84" t="s">
        <v>338</v>
      </c>
      <c r="B1" s="84" t="s">
        <v>339</v>
      </c>
      <c r="C1" s="85" t="s">
        <v>341</v>
      </c>
      <c r="D1" s="86" t="s">
        <v>342</v>
      </c>
      <c r="E1" s="84" t="s">
        <v>343</v>
      </c>
    </row>
    <row r="3" spans="1:5" ht="12.75">
      <c r="A3" s="6" t="s">
        <v>367</v>
      </c>
      <c r="B3" s="7" t="s">
        <v>69</v>
      </c>
      <c r="C3" s="1"/>
      <c r="D3" s="1"/>
      <c r="E3" s="1"/>
    </row>
    <row r="4" spans="1:5" ht="12.75">
      <c r="A4" s="2"/>
      <c r="C4" s="4"/>
      <c r="D4" s="4"/>
      <c r="E4" s="4"/>
    </row>
    <row r="5" spans="1:5" ht="44.25" customHeight="1">
      <c r="A5" s="2" t="s">
        <v>43</v>
      </c>
      <c r="B5" s="27" t="s">
        <v>17</v>
      </c>
      <c r="C5" s="4"/>
      <c r="D5" s="4"/>
      <c r="E5" s="4"/>
    </row>
    <row r="6" spans="1:7" ht="15">
      <c r="A6" s="2"/>
      <c r="B6" s="3" t="s">
        <v>76</v>
      </c>
      <c r="C6" s="4">
        <v>23</v>
      </c>
      <c r="D6" s="318"/>
      <c r="E6" s="89">
        <f>C6*D6</f>
        <v>0</v>
      </c>
      <c r="F6" s="44"/>
      <c r="G6" s="88" t="str">
        <f>IF(D6="","VNESI CENO NA ENOTO!","")</f>
        <v>VNESI CENO NA ENOTO!</v>
      </c>
    </row>
    <row r="7" spans="1:5" ht="12.75">
      <c r="A7" s="2"/>
      <c r="B7" s="28"/>
      <c r="C7" s="4"/>
      <c r="D7" s="4"/>
      <c r="E7" s="4"/>
    </row>
    <row r="8" spans="1:5" ht="38.25" customHeight="1">
      <c r="A8" s="2" t="s">
        <v>44</v>
      </c>
      <c r="B8" s="27" t="s">
        <v>16</v>
      </c>
      <c r="C8" s="4"/>
      <c r="D8" s="4"/>
      <c r="E8" s="4"/>
    </row>
    <row r="9" spans="1:7" ht="15">
      <c r="A9" s="2"/>
      <c r="B9" s="3" t="s">
        <v>76</v>
      </c>
      <c r="C9" s="4">
        <v>545</v>
      </c>
      <c r="D9" s="318"/>
      <c r="E9" s="89">
        <f>C9*D9</f>
        <v>0</v>
      </c>
      <c r="F9" s="44"/>
      <c r="G9" s="88" t="str">
        <f>IF(D9="","VNESI CENO NA ENOTO!","")</f>
        <v>VNESI CENO NA ENOTO!</v>
      </c>
    </row>
    <row r="10" spans="2:5" ht="12.75">
      <c r="B10" s="32"/>
      <c r="C10" s="13"/>
      <c r="D10" s="13"/>
      <c r="E10" s="13"/>
    </row>
    <row r="12" spans="2:5" ht="14.25">
      <c r="B12" s="96" t="s">
        <v>379</v>
      </c>
      <c r="C12" s="91"/>
      <c r="D12" s="91"/>
      <c r="E12" s="92">
        <f>SUM(E4:E11)</f>
        <v>0</v>
      </c>
    </row>
  </sheetData>
  <sheetProtection password="CA19" sheet="1" selectLockedCells="1"/>
  <printOptions/>
  <pageMargins left="0.9448818897637796" right="0.35433070866141736" top="0.984251968503937" bottom="0.984251968503937" header="0" footer="0"/>
  <pageSetup horizontalDpi="600" verticalDpi="600" orientation="portrait" scale="94" r:id="rId1"/>
</worksheet>
</file>

<file path=xl/worksheets/sheet17.xml><?xml version="1.0" encoding="utf-8"?>
<worksheet xmlns="http://schemas.openxmlformats.org/spreadsheetml/2006/main" xmlns:r="http://schemas.openxmlformats.org/officeDocument/2006/relationships">
  <dimension ref="A2:B58"/>
  <sheetViews>
    <sheetView view="pageBreakPreview" zoomScaleSheetLayoutView="100" zoomScalePageLayoutView="0" workbookViewId="0" topLeftCell="A1">
      <selection activeCell="B31" sqref="B31"/>
    </sheetView>
  </sheetViews>
  <sheetFormatPr defaultColWidth="9.140625" defaultRowHeight="12.75"/>
  <cols>
    <col min="1" max="1" width="2.00390625" style="0" customWidth="1"/>
    <col min="2" max="2" width="86.140625" style="0" customWidth="1"/>
  </cols>
  <sheetData>
    <row r="2" ht="15">
      <c r="B2" s="219" t="s">
        <v>816</v>
      </c>
    </row>
    <row r="3" ht="12.75">
      <c r="B3" s="205"/>
    </row>
    <row r="4" ht="25.5">
      <c r="B4" s="118" t="s">
        <v>582</v>
      </c>
    </row>
    <row r="5" ht="12.75">
      <c r="B5" s="118" t="s">
        <v>583</v>
      </c>
    </row>
    <row r="6" ht="25.5">
      <c r="B6" s="118" t="s">
        <v>584</v>
      </c>
    </row>
    <row r="7" ht="25.5">
      <c r="B7" s="118" t="s">
        <v>585</v>
      </c>
    </row>
    <row r="8" ht="38.25">
      <c r="B8" s="118" t="s">
        <v>586</v>
      </c>
    </row>
    <row r="9" ht="38.25">
      <c r="B9" s="118" t="s">
        <v>587</v>
      </c>
    </row>
    <row r="10" ht="38.25">
      <c r="B10" s="118" t="s">
        <v>588</v>
      </c>
    </row>
    <row r="11" ht="25.5">
      <c r="B11" s="118" t="s">
        <v>589</v>
      </c>
    </row>
    <row r="12" ht="25.5">
      <c r="B12" s="118" t="s">
        <v>590</v>
      </c>
    </row>
    <row r="13" ht="38.25">
      <c r="B13" s="118" t="s">
        <v>591</v>
      </c>
    </row>
    <row r="14" ht="25.5">
      <c r="B14" s="118" t="s">
        <v>592</v>
      </c>
    </row>
    <row r="15" ht="25.5">
      <c r="B15" s="118" t="s">
        <v>593</v>
      </c>
    </row>
    <row r="16" ht="38.25">
      <c r="B16" s="118" t="s">
        <v>594</v>
      </c>
    </row>
    <row r="17" ht="38.25">
      <c r="B17" s="118" t="s">
        <v>595</v>
      </c>
    </row>
    <row r="18" ht="25.5">
      <c r="B18" s="118" t="s">
        <v>596</v>
      </c>
    </row>
    <row r="19" ht="12.75">
      <c r="B19" s="118" t="s">
        <v>597</v>
      </c>
    </row>
    <row r="20" ht="38.25">
      <c r="B20" s="118" t="s">
        <v>598</v>
      </c>
    </row>
    <row r="21" ht="76.5">
      <c r="B21" s="118" t="s">
        <v>599</v>
      </c>
    </row>
    <row r="22" ht="280.5">
      <c r="B22" s="118" t="s">
        <v>600</v>
      </c>
    </row>
    <row r="23" ht="51">
      <c r="B23" s="118" t="s">
        <v>601</v>
      </c>
    </row>
    <row r="24" ht="108" customHeight="1">
      <c r="B24" s="118" t="s">
        <v>602</v>
      </c>
    </row>
    <row r="25" ht="12.75">
      <c r="B25" s="118"/>
    </row>
    <row r="26" ht="15">
      <c r="B26" s="219" t="s">
        <v>603</v>
      </c>
    </row>
    <row r="27" ht="12.75">
      <c r="B27" s="205"/>
    </row>
    <row r="28" spans="1:2" ht="12.75">
      <c r="A28" s="82"/>
      <c r="B28" s="118" t="s">
        <v>604</v>
      </c>
    </row>
    <row r="29" ht="12.75">
      <c r="B29" s="118" t="s">
        <v>605</v>
      </c>
    </row>
    <row r="30" ht="12.75">
      <c r="B30" s="118" t="s">
        <v>606</v>
      </c>
    </row>
    <row r="31" ht="12.75">
      <c r="B31" s="118" t="s">
        <v>607</v>
      </c>
    </row>
    <row r="32" ht="25.5">
      <c r="B32" s="118" t="s">
        <v>608</v>
      </c>
    </row>
    <row r="33" ht="12.75">
      <c r="B33" s="118" t="s">
        <v>609</v>
      </c>
    </row>
    <row r="34" ht="12.75">
      <c r="B34" s="118" t="s">
        <v>610</v>
      </c>
    </row>
    <row r="35" ht="12.75">
      <c r="B35" s="118" t="s">
        <v>611</v>
      </c>
    </row>
    <row r="36" ht="12.75">
      <c r="B36" s="118" t="s">
        <v>861</v>
      </c>
    </row>
    <row r="37" ht="38.25">
      <c r="B37" s="118" t="s">
        <v>612</v>
      </c>
    </row>
    <row r="38" ht="12.75">
      <c r="B38" s="118" t="s">
        <v>613</v>
      </c>
    </row>
    <row r="39" ht="12.75">
      <c r="B39" s="118" t="s">
        <v>614</v>
      </c>
    </row>
    <row r="40" ht="12.75">
      <c r="B40" s="118" t="s">
        <v>615</v>
      </c>
    </row>
    <row r="41" ht="12.75">
      <c r="B41" s="118" t="s">
        <v>616</v>
      </c>
    </row>
    <row r="42" ht="12.75">
      <c r="B42" s="118" t="s">
        <v>617</v>
      </c>
    </row>
    <row r="43" ht="12.75">
      <c r="B43" s="118" t="s">
        <v>618</v>
      </c>
    </row>
    <row r="44" ht="12.75">
      <c r="B44" s="118" t="s">
        <v>619</v>
      </c>
    </row>
    <row r="45" ht="12.75">
      <c r="B45" s="118" t="s">
        <v>620</v>
      </c>
    </row>
    <row r="46" ht="12.75">
      <c r="B46" s="118" t="s">
        <v>621</v>
      </c>
    </row>
    <row r="47" ht="12.75">
      <c r="B47" s="118" t="s">
        <v>622</v>
      </c>
    </row>
    <row r="48" ht="12.75">
      <c r="B48" s="118" t="s">
        <v>623</v>
      </c>
    </row>
    <row r="49" ht="12.75">
      <c r="B49" s="115" t="s">
        <v>624</v>
      </c>
    </row>
    <row r="50" ht="12.75">
      <c r="B50" s="115" t="s">
        <v>625</v>
      </c>
    </row>
    <row r="51" ht="25.5">
      <c r="B51" s="118" t="s">
        <v>626</v>
      </c>
    </row>
    <row r="52" ht="25.5">
      <c r="B52" s="115" t="s">
        <v>627</v>
      </c>
    </row>
    <row r="53" ht="12.75">
      <c r="B53" s="118" t="s">
        <v>628</v>
      </c>
    </row>
    <row r="54" ht="38.25">
      <c r="B54" s="118" t="s">
        <v>629</v>
      </c>
    </row>
    <row r="55" ht="25.5">
      <c r="B55" s="118" t="s">
        <v>630</v>
      </c>
    </row>
    <row r="56" ht="12.75">
      <c r="B56" s="118" t="s">
        <v>631</v>
      </c>
    </row>
    <row r="57" ht="25.5">
      <c r="B57" s="118" t="s">
        <v>632</v>
      </c>
    </row>
    <row r="58" ht="12.75">
      <c r="B58" s="696"/>
    </row>
  </sheetData>
  <sheetProtection password="CA19" sheet="1" objects="1" scenarios="1" selectLockedCells="1"/>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155"/>
  <sheetViews>
    <sheetView view="pageBreakPreview" zoomScale="90" zoomScaleSheetLayoutView="90" zoomScalePageLayoutView="0" workbookViewId="0" topLeftCell="A1">
      <selection activeCell="E9" sqref="E9"/>
    </sheetView>
  </sheetViews>
  <sheetFormatPr defaultColWidth="9.140625" defaultRowHeight="12.75"/>
  <cols>
    <col min="1" max="1" width="5.140625" style="0" customWidth="1"/>
    <col min="2" max="2" width="48.57421875" style="0" customWidth="1"/>
    <col min="3" max="3" width="5.57421875" style="0" customWidth="1"/>
    <col min="4" max="4" width="7.57421875" style="0" customWidth="1"/>
    <col min="5" max="5" width="8.57421875" style="0" customWidth="1"/>
    <col min="6" max="6" width="13.7109375" style="0" customWidth="1"/>
    <col min="7" max="7" width="2.7109375" style="0" customWidth="1"/>
  </cols>
  <sheetData>
    <row r="1" spans="1:8" ht="22.5" customHeight="1">
      <c r="A1" s="273" t="s">
        <v>338</v>
      </c>
      <c r="B1" s="273" t="s">
        <v>339</v>
      </c>
      <c r="C1" s="709" t="s">
        <v>340</v>
      </c>
      <c r="D1" s="709" t="s">
        <v>341</v>
      </c>
      <c r="E1" s="710" t="s">
        <v>342</v>
      </c>
      <c r="F1" s="273" t="s">
        <v>343</v>
      </c>
      <c r="G1" s="338"/>
      <c r="H1" s="338"/>
    </row>
    <row r="2" spans="1:8" ht="12.75" customHeight="1">
      <c r="A2" s="218"/>
      <c r="B2" s="218"/>
      <c r="C2" s="339"/>
      <c r="D2" s="339"/>
      <c r="E2" s="218"/>
      <c r="F2" s="218"/>
      <c r="G2" s="338"/>
      <c r="H2" s="338"/>
    </row>
    <row r="3" spans="1:8" ht="15">
      <c r="A3" s="340" t="s">
        <v>43</v>
      </c>
      <c r="B3" s="109" t="s">
        <v>380</v>
      </c>
      <c r="C3" s="341"/>
      <c r="D3" s="341"/>
      <c r="E3" s="342"/>
      <c r="F3" s="342"/>
      <c r="G3" s="338"/>
      <c r="H3" s="338"/>
    </row>
    <row r="4" spans="1:8" ht="15">
      <c r="A4" s="343"/>
      <c r="B4" s="344"/>
      <c r="C4" s="341"/>
      <c r="D4" s="341"/>
      <c r="E4" s="345"/>
      <c r="F4" s="345"/>
      <c r="G4" s="346"/>
      <c r="H4" s="346"/>
    </row>
    <row r="5" spans="1:8" ht="12.75">
      <c r="A5" s="347" t="s">
        <v>381</v>
      </c>
      <c r="B5" s="348" t="s">
        <v>382</v>
      </c>
      <c r="C5" s="341"/>
      <c r="D5" s="341"/>
      <c r="E5" s="113"/>
      <c r="F5" s="113"/>
      <c r="G5" s="346"/>
      <c r="H5" s="346"/>
    </row>
    <row r="6" spans="1:8" ht="12.75">
      <c r="A6" s="349"/>
      <c r="B6" s="350"/>
      <c r="C6" s="341"/>
      <c r="D6" s="341"/>
      <c r="E6" s="113"/>
      <c r="F6" s="113"/>
      <c r="G6" s="346"/>
      <c r="H6" s="346"/>
    </row>
    <row r="7" spans="1:8" ht="25.5">
      <c r="A7" s="351">
        <f>IF(ISTEXT(B7),MAX($A$1:$A6)+1,"")</f>
        <v>1</v>
      </c>
      <c r="B7" s="352" t="s">
        <v>383</v>
      </c>
      <c r="C7" s="353"/>
      <c r="D7" s="354"/>
      <c r="E7" s="355"/>
      <c r="F7" s="356"/>
      <c r="G7" s="346"/>
      <c r="H7" s="346"/>
    </row>
    <row r="8" spans="1:8" ht="12.75">
      <c r="A8" s="357"/>
      <c r="B8" s="358"/>
      <c r="C8" s="353"/>
      <c r="D8" s="354"/>
      <c r="E8" s="359"/>
      <c r="F8" s="360"/>
      <c r="G8" s="346"/>
      <c r="H8" s="346"/>
    </row>
    <row r="9" spans="1:8" ht="12.75">
      <c r="A9" s="361"/>
      <c r="B9" s="352" t="s">
        <v>384</v>
      </c>
      <c r="C9" s="405" t="s">
        <v>385</v>
      </c>
      <c r="D9" s="362">
        <v>16</v>
      </c>
      <c r="E9" s="412"/>
      <c r="F9" s="364">
        <f>D9*E9</f>
        <v>0</v>
      </c>
      <c r="G9" s="365"/>
      <c r="H9" s="366" t="str">
        <f>IF(E9="","VNESI CENO NA ENOTO!","")</f>
        <v>VNESI CENO NA ENOTO!</v>
      </c>
    </row>
    <row r="10" spans="1:8" ht="12.75">
      <c r="A10" s="361"/>
      <c r="B10" s="352" t="s">
        <v>386</v>
      </c>
      <c r="C10" s="405" t="s">
        <v>385</v>
      </c>
      <c r="D10" s="362">
        <v>8</v>
      </c>
      <c r="E10" s="412"/>
      <c r="F10" s="364">
        <f>D10*E10</f>
        <v>0</v>
      </c>
      <c r="G10" s="365"/>
      <c r="H10" s="366" t="str">
        <f>IF(E10="","VNESI CENO NA ENOTO!","")</f>
        <v>VNESI CENO NA ENOTO!</v>
      </c>
    </row>
    <row r="11" spans="1:8" ht="12.75">
      <c r="A11" s="357"/>
      <c r="B11" s="352" t="s">
        <v>387</v>
      </c>
      <c r="C11" s="353" t="s">
        <v>385</v>
      </c>
      <c r="D11" s="354">
        <v>24</v>
      </c>
      <c r="E11" s="413"/>
      <c r="F11" s="364">
        <f>D11*E11</f>
        <v>0</v>
      </c>
      <c r="G11" s="365"/>
      <c r="H11" s="366" t="str">
        <f>IF(E11="","VNESI CENO NA ENOTO!","")</f>
        <v>VNESI CENO NA ENOTO!</v>
      </c>
    </row>
    <row r="12" spans="1:8" ht="12.75">
      <c r="A12" s="357"/>
      <c r="B12" s="352"/>
      <c r="C12" s="353"/>
      <c r="D12" s="354"/>
      <c r="E12" s="414"/>
      <c r="F12" s="368"/>
      <c r="G12" s="346"/>
      <c r="H12" s="346"/>
    </row>
    <row r="13" spans="1:8" ht="12.75">
      <c r="A13" s="369"/>
      <c r="B13" s="127"/>
      <c r="C13" s="406"/>
      <c r="D13" s="370"/>
      <c r="E13" s="415"/>
      <c r="F13" s="371"/>
      <c r="G13" s="346"/>
      <c r="H13" s="346"/>
    </row>
    <row r="14" spans="1:8" ht="12.75">
      <c r="A14" s="351">
        <f>IF(ISTEXT(B14),MAX($A$4:$A13)+1,"")</f>
        <v>2</v>
      </c>
      <c r="B14" s="121" t="s">
        <v>388</v>
      </c>
      <c r="C14" s="128"/>
      <c r="D14" s="372"/>
      <c r="E14" s="416"/>
      <c r="F14" s="176"/>
      <c r="G14" s="346"/>
      <c r="H14" s="346"/>
    </row>
    <row r="15" spans="1:8" ht="12.75">
      <c r="A15" s="124"/>
      <c r="B15" s="125" t="s">
        <v>389</v>
      </c>
      <c r="C15" s="407" t="s">
        <v>390</v>
      </c>
      <c r="D15" s="126">
        <v>2</v>
      </c>
      <c r="E15" s="409"/>
      <c r="F15" s="364">
        <f>D15*E15</f>
        <v>0</v>
      </c>
      <c r="G15" s="365"/>
      <c r="H15" s="366" t="str">
        <f>IF(E15="","VNESI CENO NA ENOTO!","")</f>
        <v>VNESI CENO NA ENOTO!</v>
      </c>
    </row>
    <row r="16" spans="1:8" ht="12.75">
      <c r="A16" s="124"/>
      <c r="B16" s="125" t="s">
        <v>391</v>
      </c>
      <c r="C16" s="407" t="s">
        <v>390</v>
      </c>
      <c r="D16" s="126">
        <v>4</v>
      </c>
      <c r="E16" s="409"/>
      <c r="F16" s="364">
        <f>D16*E16</f>
        <v>0</v>
      </c>
      <c r="G16" s="365"/>
      <c r="H16" s="366" t="str">
        <f>IF(E16="","VNESI CENO NA ENOTO!","")</f>
        <v>VNESI CENO NA ENOTO!</v>
      </c>
    </row>
    <row r="17" spans="1:8" ht="12.75">
      <c r="A17" s="124"/>
      <c r="B17" s="125"/>
      <c r="C17" s="407"/>
      <c r="D17" s="126"/>
      <c r="E17" s="410"/>
      <c r="F17" s="177"/>
      <c r="G17" s="346"/>
      <c r="H17" s="346"/>
    </row>
    <row r="18" spans="1:8" ht="12.75">
      <c r="A18" s="124"/>
      <c r="B18" s="127"/>
      <c r="C18" s="407"/>
      <c r="D18" s="126"/>
      <c r="E18" s="410"/>
      <c r="F18" s="177"/>
      <c r="G18" s="346"/>
      <c r="H18" s="346"/>
    </row>
    <row r="19" spans="1:8" ht="38.25">
      <c r="A19" s="351">
        <f>IF(ISTEXT(B19),MAX($A$4:$A18)+1,"")</f>
        <v>3</v>
      </c>
      <c r="B19" s="121" t="s">
        <v>392</v>
      </c>
      <c r="C19" s="407"/>
      <c r="D19" s="126"/>
      <c r="E19" s="416"/>
      <c r="F19" s="176"/>
      <c r="G19" s="346"/>
      <c r="H19" s="346"/>
    </row>
    <row r="20" spans="1:8" ht="12.75">
      <c r="A20" s="124"/>
      <c r="B20" s="125" t="s">
        <v>393</v>
      </c>
      <c r="C20" s="407" t="s">
        <v>390</v>
      </c>
      <c r="D20" s="126">
        <v>1</v>
      </c>
      <c r="E20" s="409"/>
      <c r="F20" s="364">
        <f>D20*E20</f>
        <v>0</v>
      </c>
      <c r="G20" s="365"/>
      <c r="H20" s="366" t="str">
        <f>IF(E20="","VNESI CENO NA ENOTO!","")</f>
        <v>VNESI CENO NA ENOTO!</v>
      </c>
    </row>
    <row r="21" spans="1:8" ht="12.75">
      <c r="A21" s="124"/>
      <c r="B21" s="125" t="s">
        <v>394</v>
      </c>
      <c r="C21" s="407" t="s">
        <v>390</v>
      </c>
      <c r="D21" s="126">
        <v>3</v>
      </c>
      <c r="E21" s="409"/>
      <c r="F21" s="364">
        <f>D21*E21</f>
        <v>0</v>
      </c>
      <c r="G21" s="365"/>
      <c r="H21" s="366" t="str">
        <f>IF(E21="","VNESI CENO NA ENOTO!","")</f>
        <v>VNESI CENO NA ENOTO!</v>
      </c>
    </row>
    <row r="22" spans="1:8" ht="12.75">
      <c r="A22" s="124"/>
      <c r="B22" s="125"/>
      <c r="C22" s="407"/>
      <c r="D22" s="126"/>
      <c r="E22" s="410"/>
      <c r="F22" s="177"/>
      <c r="G22" s="346"/>
      <c r="H22" s="346"/>
    </row>
    <row r="23" spans="1:8" ht="12.75">
      <c r="A23" s="124"/>
      <c r="B23" s="121"/>
      <c r="C23" s="128"/>
      <c r="D23" s="123"/>
      <c r="E23" s="416"/>
      <c r="F23" s="176"/>
      <c r="G23" s="346"/>
      <c r="H23" s="346"/>
    </row>
    <row r="24" spans="1:8" ht="12.75">
      <c r="A24" s="347" t="s">
        <v>395</v>
      </c>
      <c r="B24" s="348" t="s">
        <v>396</v>
      </c>
      <c r="C24" s="405"/>
      <c r="D24" s="341"/>
      <c r="E24" s="411"/>
      <c r="F24" s="178"/>
      <c r="G24" s="346"/>
      <c r="H24" s="346"/>
    </row>
    <row r="25" spans="1:8" ht="12.75">
      <c r="A25" s="373"/>
      <c r="B25" s="374"/>
      <c r="C25" s="405"/>
      <c r="D25" s="341"/>
      <c r="E25" s="417"/>
      <c r="F25" s="179"/>
      <c r="G25" s="346"/>
      <c r="H25" s="346"/>
    </row>
    <row r="26" spans="1:8" ht="38.25">
      <c r="A26" s="351">
        <f>IF(ISTEXT(B26),MAX($A$4:$A25)+1,"")</f>
        <v>4</v>
      </c>
      <c r="B26" s="374" t="s">
        <v>397</v>
      </c>
      <c r="C26" s="405"/>
      <c r="D26" s="341"/>
      <c r="E26" s="418"/>
      <c r="F26" s="180"/>
      <c r="G26" s="346"/>
      <c r="H26" s="346"/>
    </row>
    <row r="27" spans="1:8" ht="12.75">
      <c r="A27" s="373"/>
      <c r="B27" s="375"/>
      <c r="C27" s="405"/>
      <c r="D27" s="341"/>
      <c r="E27" s="418"/>
      <c r="F27" s="180"/>
      <c r="G27" s="346"/>
      <c r="H27" s="346"/>
    </row>
    <row r="28" spans="1:8" ht="12.75">
      <c r="A28" s="373"/>
      <c r="B28" s="375" t="s">
        <v>398</v>
      </c>
      <c r="C28" s="405" t="s">
        <v>385</v>
      </c>
      <c r="D28" s="341">
        <v>51</v>
      </c>
      <c r="E28" s="419"/>
      <c r="F28" s="364">
        <f>D28*E28</f>
        <v>0</v>
      </c>
      <c r="G28" s="365"/>
      <c r="H28" s="366" t="str">
        <f>IF(E28="","VNESI CENO NA ENOTO!","")</f>
        <v>VNESI CENO NA ENOTO!</v>
      </c>
    </row>
    <row r="29" spans="1:8" ht="12.75">
      <c r="A29" s="373"/>
      <c r="B29" s="375" t="s">
        <v>399</v>
      </c>
      <c r="C29" s="405" t="s">
        <v>385</v>
      </c>
      <c r="D29" s="341">
        <v>8</v>
      </c>
      <c r="E29" s="419"/>
      <c r="F29" s="364">
        <f>D29*E29</f>
        <v>0</v>
      </c>
      <c r="G29" s="365"/>
      <c r="H29" s="366" t="str">
        <f>IF(E29="","VNESI CENO NA ENOTO!","")</f>
        <v>VNESI CENO NA ENOTO!</v>
      </c>
    </row>
    <row r="30" spans="1:8" ht="12.75">
      <c r="A30" s="373"/>
      <c r="B30" s="375" t="s">
        <v>400</v>
      </c>
      <c r="C30" s="405" t="s">
        <v>385</v>
      </c>
      <c r="D30" s="341">
        <v>20</v>
      </c>
      <c r="E30" s="420"/>
      <c r="F30" s="364">
        <f>D30*E30</f>
        <v>0</v>
      </c>
      <c r="G30" s="365"/>
      <c r="H30" s="366" t="str">
        <f>IF(E30="","VNESI CENO NA ENOTO!","")</f>
        <v>VNESI CENO NA ENOTO!</v>
      </c>
    </row>
    <row r="31" spans="1:8" ht="12.75">
      <c r="A31" s="373"/>
      <c r="B31" s="375"/>
      <c r="C31" s="405"/>
      <c r="D31" s="341"/>
      <c r="E31" s="418"/>
      <c r="F31" s="180"/>
      <c r="G31" s="346"/>
      <c r="H31" s="346"/>
    </row>
    <row r="32" spans="1:8" ht="12.75">
      <c r="A32" s="351">
        <f>IF(ISTEXT(B32),MAX($A$4:$A31)+1,"")</f>
        <v>5</v>
      </c>
      <c r="B32" s="374" t="s">
        <v>401</v>
      </c>
      <c r="C32" s="405"/>
      <c r="D32" s="341"/>
      <c r="E32" s="418"/>
      <c r="F32" s="180"/>
      <c r="G32" s="346"/>
      <c r="H32" s="346"/>
    </row>
    <row r="33" spans="1:8" ht="12.75">
      <c r="A33" s="373"/>
      <c r="B33" s="375"/>
      <c r="C33" s="405"/>
      <c r="D33" s="341"/>
      <c r="E33" s="418"/>
      <c r="F33" s="180"/>
      <c r="G33" s="346"/>
      <c r="H33" s="346"/>
    </row>
    <row r="34" spans="1:8" ht="12.75">
      <c r="A34" s="373"/>
      <c r="B34" s="375" t="s">
        <v>402</v>
      </c>
      <c r="C34" s="405" t="s">
        <v>390</v>
      </c>
      <c r="D34" s="341">
        <v>2</v>
      </c>
      <c r="E34" s="419"/>
      <c r="F34" s="364">
        <f>D34*E34</f>
        <v>0</v>
      </c>
      <c r="G34" s="365"/>
      <c r="H34" s="366" t="str">
        <f>IF(E34="","VNESI CENO NA ENOTO!","")</f>
        <v>VNESI CENO NA ENOTO!</v>
      </c>
    </row>
    <row r="35" spans="1:8" ht="12.75">
      <c r="A35" s="373"/>
      <c r="B35" s="375"/>
      <c r="C35" s="405"/>
      <c r="D35" s="341"/>
      <c r="E35" s="418"/>
      <c r="F35" s="180"/>
      <c r="G35" s="346"/>
      <c r="H35" s="346"/>
    </row>
    <row r="36" spans="1:8" ht="12.75">
      <c r="A36" s="373"/>
      <c r="B36" s="375"/>
      <c r="C36" s="405"/>
      <c r="D36" s="341"/>
      <c r="E36" s="418"/>
      <c r="F36" s="180"/>
      <c r="G36" s="346"/>
      <c r="H36" s="346"/>
    </row>
    <row r="37" spans="1:8" ht="25.5">
      <c r="A37" s="351">
        <f>IF(ISTEXT(B37),MAX($A$4:$A36)+1,"")</f>
        <v>6</v>
      </c>
      <c r="B37" s="131" t="s">
        <v>403</v>
      </c>
      <c r="C37" s="353"/>
      <c r="D37" s="376"/>
      <c r="E37" s="414"/>
      <c r="F37" s="368"/>
      <c r="G37" s="346"/>
      <c r="H37" s="346"/>
    </row>
    <row r="38" spans="1:8" ht="25.5">
      <c r="A38" s="349" t="s">
        <v>404</v>
      </c>
      <c r="B38" s="133" t="s">
        <v>405</v>
      </c>
      <c r="C38" s="353"/>
      <c r="D38" s="376"/>
      <c r="E38" s="414"/>
      <c r="F38" s="368"/>
      <c r="G38" s="346"/>
      <c r="H38" s="346"/>
    </row>
    <row r="39" spans="1:8" ht="12.75">
      <c r="A39" s="349" t="s">
        <v>404</v>
      </c>
      <c r="B39" s="133" t="s">
        <v>406</v>
      </c>
      <c r="C39" s="353"/>
      <c r="D39" s="376"/>
      <c r="E39" s="414"/>
      <c r="F39" s="368"/>
      <c r="G39" s="346"/>
      <c r="H39" s="346"/>
    </row>
    <row r="40" spans="1:8" ht="12.75">
      <c r="A40" s="349" t="s">
        <v>404</v>
      </c>
      <c r="B40" s="133" t="s">
        <v>407</v>
      </c>
      <c r="C40" s="353" t="s">
        <v>390</v>
      </c>
      <c r="D40" s="376">
        <v>2</v>
      </c>
      <c r="E40" s="413"/>
      <c r="F40" s="364">
        <f>D40*E40</f>
        <v>0</v>
      </c>
      <c r="G40" s="365"/>
      <c r="H40" s="366" t="str">
        <f>IF(E40="","VNESI CENO NA ENOTO!","")</f>
        <v>VNESI CENO NA ENOTO!</v>
      </c>
    </row>
    <row r="41" spans="1:8" ht="12.75">
      <c r="A41" s="349"/>
      <c r="B41" s="133"/>
      <c r="C41" s="353"/>
      <c r="D41" s="376"/>
      <c r="E41" s="414"/>
      <c r="F41" s="368"/>
      <c r="G41" s="346"/>
      <c r="H41" s="346"/>
    </row>
    <row r="42" spans="1:8" ht="12.75">
      <c r="A42" s="349"/>
      <c r="B42" s="133"/>
      <c r="C42" s="353"/>
      <c r="D42" s="376"/>
      <c r="E42" s="414"/>
      <c r="F42" s="368"/>
      <c r="G42" s="346"/>
      <c r="H42" s="346"/>
    </row>
    <row r="43" spans="1:8" ht="12.75">
      <c r="A43" s="347" t="s">
        <v>408</v>
      </c>
      <c r="B43" s="348" t="s">
        <v>409</v>
      </c>
      <c r="C43" s="405"/>
      <c r="D43" s="341"/>
      <c r="E43" s="411"/>
      <c r="F43" s="178"/>
      <c r="G43" s="346"/>
      <c r="H43" s="346"/>
    </row>
    <row r="44" spans="1:8" ht="12.75">
      <c r="A44" s="349"/>
      <c r="B44" s="377"/>
      <c r="C44" s="405"/>
      <c r="D44" s="341"/>
      <c r="E44" s="414"/>
      <c r="F44" s="367"/>
      <c r="G44" s="346"/>
      <c r="H44" s="346"/>
    </row>
    <row r="45" spans="1:8" ht="12.75">
      <c r="A45" s="351">
        <f>IF(ISTEXT(B45),MAX($A$4:$A44)+1,"")</f>
        <v>7</v>
      </c>
      <c r="B45" s="378" t="s">
        <v>410</v>
      </c>
      <c r="C45" s="405"/>
      <c r="D45" s="341"/>
      <c r="E45" s="414"/>
      <c r="F45" s="367"/>
      <c r="G45" s="346"/>
      <c r="H45" s="346"/>
    </row>
    <row r="46" spans="1:8" ht="25.5">
      <c r="A46" s="379" t="s">
        <v>404</v>
      </c>
      <c r="B46" s="352" t="s">
        <v>411</v>
      </c>
      <c r="C46" s="405"/>
      <c r="D46" s="341"/>
      <c r="E46" s="414"/>
      <c r="F46" s="367"/>
      <c r="G46" s="346"/>
      <c r="H46" s="346"/>
    </row>
    <row r="47" spans="1:8" ht="25.5">
      <c r="A47" s="379" t="s">
        <v>404</v>
      </c>
      <c r="B47" s="352" t="s">
        <v>412</v>
      </c>
      <c r="C47" s="405"/>
      <c r="D47" s="341"/>
      <c r="E47" s="414"/>
      <c r="F47" s="380"/>
      <c r="G47" s="346"/>
      <c r="H47" s="346"/>
    </row>
    <row r="48" spans="1:8" ht="12.75">
      <c r="A48" s="379" t="s">
        <v>404</v>
      </c>
      <c r="B48" s="352" t="s">
        <v>413</v>
      </c>
      <c r="C48" s="405"/>
      <c r="D48" s="341"/>
      <c r="E48" s="414"/>
      <c r="F48" s="380"/>
      <c r="G48" s="346"/>
      <c r="H48" s="346"/>
    </row>
    <row r="49" spans="1:8" ht="12.75">
      <c r="A49" s="379" t="s">
        <v>404</v>
      </c>
      <c r="B49" s="352" t="s">
        <v>414</v>
      </c>
      <c r="C49" s="405"/>
      <c r="D49" s="341"/>
      <c r="E49" s="414"/>
      <c r="F49" s="380"/>
      <c r="G49" s="346"/>
      <c r="H49" s="346"/>
    </row>
    <row r="50" spans="1:8" ht="12.75">
      <c r="A50" s="349"/>
      <c r="B50" s="378" t="s">
        <v>415</v>
      </c>
      <c r="C50" s="353"/>
      <c r="D50" s="376"/>
      <c r="E50" s="414"/>
      <c r="F50" s="367"/>
      <c r="G50" s="346"/>
      <c r="H50" s="346"/>
    </row>
    <row r="51" spans="1:8" ht="12.75">
      <c r="A51" s="379" t="s">
        <v>404</v>
      </c>
      <c r="B51" s="352" t="s">
        <v>416</v>
      </c>
      <c r="C51" s="405"/>
      <c r="D51" s="341"/>
      <c r="E51" s="414"/>
      <c r="F51" s="367"/>
      <c r="G51" s="346"/>
      <c r="H51" s="346"/>
    </row>
    <row r="52" spans="1:8" ht="25.5">
      <c r="A52" s="379" t="s">
        <v>404</v>
      </c>
      <c r="B52" s="352" t="s">
        <v>417</v>
      </c>
      <c r="C52" s="405"/>
      <c r="D52" s="341"/>
      <c r="E52" s="414"/>
      <c r="F52" s="367"/>
      <c r="G52" s="346"/>
      <c r="H52" s="346"/>
    </row>
    <row r="53" spans="1:8" ht="12.75">
      <c r="A53" s="373" t="s">
        <v>404</v>
      </c>
      <c r="B53" s="352" t="s">
        <v>418</v>
      </c>
      <c r="C53" s="405"/>
      <c r="D53" s="341"/>
      <c r="E53" s="414"/>
      <c r="F53" s="367"/>
      <c r="G53" s="346"/>
      <c r="H53" s="346"/>
    </row>
    <row r="54" spans="1:8" ht="12.75">
      <c r="A54" s="379" t="s">
        <v>404</v>
      </c>
      <c r="B54" s="352" t="s">
        <v>419</v>
      </c>
      <c r="C54" s="405" t="s">
        <v>54</v>
      </c>
      <c r="D54" s="341">
        <v>2</v>
      </c>
      <c r="E54" s="413"/>
      <c r="F54" s="364">
        <f>D54*E54</f>
        <v>0</v>
      </c>
      <c r="G54" s="365"/>
      <c r="H54" s="366" t="str">
        <f>IF(E54="","VNESI CENO NA ENOTO!","")</f>
        <v>VNESI CENO NA ENOTO!</v>
      </c>
    </row>
    <row r="55" spans="1:8" ht="12.75">
      <c r="A55" s="379"/>
      <c r="B55" s="352"/>
      <c r="C55" s="405"/>
      <c r="D55" s="341"/>
      <c r="E55" s="417"/>
      <c r="F55" s="363"/>
      <c r="G55" s="346"/>
      <c r="H55" s="346"/>
    </row>
    <row r="56" spans="1:8" ht="12.75">
      <c r="A56" s="379"/>
      <c r="B56" s="378"/>
      <c r="C56" s="405"/>
      <c r="D56" s="341"/>
      <c r="E56" s="417"/>
      <c r="F56" s="363"/>
      <c r="G56" s="346"/>
      <c r="H56" s="346"/>
    </row>
    <row r="57" spans="1:8" ht="12.75">
      <c r="A57" s="351">
        <f>IF(ISTEXT(B57),MAX($A$4:$A56)+1,"")</f>
        <v>8</v>
      </c>
      <c r="B57" s="378" t="s">
        <v>420</v>
      </c>
      <c r="C57" s="405"/>
      <c r="D57" s="341"/>
      <c r="E57" s="414"/>
      <c r="F57" s="367"/>
      <c r="G57" s="346"/>
      <c r="H57" s="346"/>
    </row>
    <row r="58" spans="1:8" ht="25.5">
      <c r="A58" s="379" t="s">
        <v>404</v>
      </c>
      <c r="B58" s="352" t="s">
        <v>411</v>
      </c>
      <c r="C58" s="405"/>
      <c r="D58" s="341"/>
      <c r="E58" s="414"/>
      <c r="F58" s="367"/>
      <c r="G58" s="346"/>
      <c r="H58" s="346"/>
    </row>
    <row r="59" spans="1:8" ht="25.5">
      <c r="A59" s="379" t="s">
        <v>404</v>
      </c>
      <c r="B59" s="352" t="s">
        <v>412</v>
      </c>
      <c r="C59" s="405"/>
      <c r="D59" s="341"/>
      <c r="E59" s="414"/>
      <c r="F59" s="380"/>
      <c r="G59" s="346"/>
      <c r="H59" s="346"/>
    </row>
    <row r="60" spans="1:8" ht="12.75">
      <c r="A60" s="379" t="s">
        <v>404</v>
      </c>
      <c r="B60" s="352" t="s">
        <v>413</v>
      </c>
      <c r="C60" s="405"/>
      <c r="D60" s="341"/>
      <c r="E60" s="414"/>
      <c r="F60" s="380"/>
      <c r="G60" s="346"/>
      <c r="H60" s="346"/>
    </row>
    <row r="61" spans="1:8" ht="12.75">
      <c r="A61" s="379" t="s">
        <v>404</v>
      </c>
      <c r="B61" s="352" t="s">
        <v>414</v>
      </c>
      <c r="C61" s="405"/>
      <c r="D61" s="341"/>
      <c r="E61" s="414"/>
      <c r="F61" s="380"/>
      <c r="G61" s="346"/>
      <c r="H61" s="346"/>
    </row>
    <row r="62" spans="1:8" ht="12.75">
      <c r="A62" s="349"/>
      <c r="B62" s="378" t="s">
        <v>415</v>
      </c>
      <c r="C62" s="353"/>
      <c r="D62" s="376"/>
      <c r="E62" s="414"/>
      <c r="F62" s="367"/>
      <c r="G62" s="346"/>
      <c r="H62" s="346"/>
    </row>
    <row r="63" spans="1:8" ht="12.75">
      <c r="A63" s="381" t="s">
        <v>404</v>
      </c>
      <c r="B63" s="352" t="s">
        <v>421</v>
      </c>
      <c r="C63" s="405"/>
      <c r="D63" s="341"/>
      <c r="E63" s="410"/>
      <c r="F63" s="177"/>
      <c r="G63" s="346"/>
      <c r="H63" s="346"/>
    </row>
    <row r="64" spans="1:8" ht="25.5">
      <c r="A64" s="381" t="s">
        <v>404</v>
      </c>
      <c r="B64" s="352" t="s">
        <v>422</v>
      </c>
      <c r="C64" s="405"/>
      <c r="D64" s="341"/>
      <c r="E64" s="417"/>
      <c r="F64" s="382"/>
      <c r="G64" s="346"/>
      <c r="H64" s="346"/>
    </row>
    <row r="65" spans="1:8" ht="25.5">
      <c r="A65" s="381" t="s">
        <v>404</v>
      </c>
      <c r="B65" s="352" t="s">
        <v>423</v>
      </c>
      <c r="C65" s="405"/>
      <c r="D65" s="341"/>
      <c r="E65" s="417"/>
      <c r="F65" s="382"/>
      <c r="G65" s="346"/>
      <c r="H65" s="346"/>
    </row>
    <row r="66" spans="1:8" ht="12.75">
      <c r="A66" s="379" t="s">
        <v>404</v>
      </c>
      <c r="B66" s="352" t="s">
        <v>424</v>
      </c>
      <c r="C66" s="405"/>
      <c r="D66" s="341"/>
      <c r="E66" s="414"/>
      <c r="F66" s="367"/>
      <c r="G66" s="346"/>
      <c r="H66" s="346"/>
    </row>
    <row r="67" spans="1:8" ht="12.75">
      <c r="A67" s="379" t="s">
        <v>404</v>
      </c>
      <c r="B67" s="352" t="s">
        <v>419</v>
      </c>
      <c r="C67" s="405" t="s">
        <v>54</v>
      </c>
      <c r="D67" s="341">
        <v>1</v>
      </c>
      <c r="E67" s="413"/>
      <c r="F67" s="364">
        <f>D67*E67</f>
        <v>0</v>
      </c>
      <c r="G67" s="365"/>
      <c r="H67" s="366" t="str">
        <f>IF(E67="","VNESI CENO NA ENOTO!","")</f>
        <v>VNESI CENO NA ENOTO!</v>
      </c>
    </row>
    <row r="68" spans="1:8" ht="12.75">
      <c r="A68" s="373"/>
      <c r="B68" s="352"/>
      <c r="C68" s="405"/>
      <c r="D68" s="341"/>
      <c r="E68" s="414"/>
      <c r="F68" s="367"/>
      <c r="G68" s="346"/>
      <c r="H68" s="346"/>
    </row>
    <row r="69" spans="1:8" ht="12.75">
      <c r="A69" s="373"/>
      <c r="B69" s="352"/>
      <c r="C69" s="405"/>
      <c r="D69" s="341"/>
      <c r="E69" s="414"/>
      <c r="F69" s="368"/>
      <c r="G69" s="346"/>
      <c r="H69" s="346"/>
    </row>
    <row r="70" spans="1:8" ht="12.75">
      <c r="A70" s="351">
        <f>IF(ISTEXT(B70),MAX($A$4:$A69)+1,"")</f>
        <v>9</v>
      </c>
      <c r="B70" s="378" t="s">
        <v>425</v>
      </c>
      <c r="C70" s="405"/>
      <c r="D70" s="341"/>
      <c r="E70" s="410"/>
      <c r="F70" s="177"/>
      <c r="G70" s="346"/>
      <c r="H70" s="346"/>
    </row>
    <row r="71" spans="1:8" ht="25.5">
      <c r="A71" s="379" t="s">
        <v>404</v>
      </c>
      <c r="B71" s="352" t="s">
        <v>426</v>
      </c>
      <c r="C71" s="405"/>
      <c r="D71" s="341"/>
      <c r="E71" s="410"/>
      <c r="F71" s="177"/>
      <c r="G71" s="346"/>
      <c r="H71" s="346"/>
    </row>
    <row r="72" spans="1:8" ht="12.75">
      <c r="A72" s="379" t="s">
        <v>404</v>
      </c>
      <c r="B72" s="352" t="s">
        <v>427</v>
      </c>
      <c r="C72" s="405"/>
      <c r="D72" s="341"/>
      <c r="E72" s="414"/>
      <c r="F72" s="380"/>
      <c r="G72" s="346"/>
      <c r="H72" s="346"/>
    </row>
    <row r="73" spans="1:8" ht="12.75">
      <c r="A73" s="379" t="s">
        <v>404</v>
      </c>
      <c r="B73" s="352" t="s">
        <v>414</v>
      </c>
      <c r="C73" s="405"/>
      <c r="D73" s="341"/>
      <c r="E73" s="410"/>
      <c r="F73" s="177"/>
      <c r="G73" s="346"/>
      <c r="H73" s="346"/>
    </row>
    <row r="74" spans="1:8" ht="51">
      <c r="A74" s="379" t="s">
        <v>404</v>
      </c>
      <c r="B74" s="352" t="s">
        <v>428</v>
      </c>
      <c r="C74" s="405"/>
      <c r="D74" s="341"/>
      <c r="E74" s="414"/>
      <c r="F74" s="380"/>
      <c r="G74" s="346"/>
      <c r="H74" s="346"/>
    </row>
    <row r="75" spans="1:8" ht="12.75">
      <c r="A75" s="349"/>
      <c r="B75" s="378" t="s">
        <v>415</v>
      </c>
      <c r="C75" s="353"/>
      <c r="D75" s="376"/>
      <c r="E75" s="414"/>
      <c r="F75" s="367"/>
      <c r="G75" s="346"/>
      <c r="H75" s="346"/>
    </row>
    <row r="76" spans="1:8" ht="25.5">
      <c r="A76" s="379" t="s">
        <v>404</v>
      </c>
      <c r="B76" s="352" t="s">
        <v>429</v>
      </c>
      <c r="C76" s="405"/>
      <c r="D76" s="341"/>
      <c r="E76" s="416"/>
      <c r="F76" s="177"/>
      <c r="G76" s="346"/>
      <c r="H76" s="346"/>
    </row>
    <row r="77" spans="1:8" ht="12.75">
      <c r="A77" s="379" t="s">
        <v>404</v>
      </c>
      <c r="B77" s="352" t="s">
        <v>430</v>
      </c>
      <c r="C77" s="405" t="s">
        <v>54</v>
      </c>
      <c r="D77" s="341">
        <v>1</v>
      </c>
      <c r="E77" s="421"/>
      <c r="F77" s="364">
        <f>D77*E77</f>
        <v>0</v>
      </c>
      <c r="G77" s="365"/>
      <c r="H77" s="366" t="str">
        <f>IF(E77="","VNESI CENO NA ENOTO!","")</f>
        <v>VNESI CENO NA ENOTO!</v>
      </c>
    </row>
    <row r="78" spans="1:8" ht="12.75">
      <c r="A78" s="379"/>
      <c r="B78" s="352"/>
      <c r="C78" s="405"/>
      <c r="D78" s="341"/>
      <c r="E78" s="416"/>
      <c r="F78" s="177"/>
      <c r="G78" s="346"/>
      <c r="H78" s="346"/>
    </row>
    <row r="79" spans="1:8" ht="12.75">
      <c r="A79" s="349"/>
      <c r="B79" s="361"/>
      <c r="C79" s="405"/>
      <c r="D79" s="341"/>
      <c r="E79" s="414"/>
      <c r="F79" s="177"/>
      <c r="G79" s="346"/>
      <c r="H79" s="346"/>
    </row>
    <row r="80" spans="1:8" ht="25.5">
      <c r="A80" s="351">
        <f>IF(ISTEXT(B80),MAX($A$4:$A79)+1,"")</f>
        <v>10</v>
      </c>
      <c r="B80" s="378" t="s">
        <v>431</v>
      </c>
      <c r="C80" s="405"/>
      <c r="D80" s="341"/>
      <c r="E80" s="414"/>
      <c r="F80" s="177"/>
      <c r="G80" s="346"/>
      <c r="H80" s="346"/>
    </row>
    <row r="81" spans="1:8" ht="25.5">
      <c r="A81" s="381" t="s">
        <v>404</v>
      </c>
      <c r="B81" s="352" t="s">
        <v>432</v>
      </c>
      <c r="C81" s="405"/>
      <c r="D81" s="341"/>
      <c r="E81" s="422"/>
      <c r="F81" s="177"/>
      <c r="G81" s="346"/>
      <c r="H81" s="346"/>
    </row>
    <row r="82" spans="1:8" ht="25.5">
      <c r="A82" s="381" t="s">
        <v>404</v>
      </c>
      <c r="B82" s="352" t="s">
        <v>412</v>
      </c>
      <c r="C82" s="405"/>
      <c r="D82" s="341"/>
      <c r="E82" s="411"/>
      <c r="F82" s="178"/>
      <c r="G82" s="346"/>
      <c r="H82" s="346"/>
    </row>
    <row r="83" spans="1:8" ht="12.75">
      <c r="A83" s="381" t="s">
        <v>404</v>
      </c>
      <c r="B83" s="352" t="s">
        <v>433</v>
      </c>
      <c r="C83" s="405"/>
      <c r="D83" s="341"/>
      <c r="E83" s="414"/>
      <c r="F83" s="367"/>
      <c r="G83" s="346"/>
      <c r="H83" s="346"/>
    </row>
    <row r="84" spans="1:8" ht="12.75">
      <c r="A84" s="381" t="s">
        <v>404</v>
      </c>
      <c r="B84" s="352" t="s">
        <v>414</v>
      </c>
      <c r="C84" s="405"/>
      <c r="D84" s="341"/>
      <c r="E84" s="410"/>
      <c r="F84" s="177"/>
      <c r="G84" s="346"/>
      <c r="H84" s="346"/>
    </row>
    <row r="85" spans="1:8" ht="12.75">
      <c r="A85" s="349"/>
      <c r="B85" s="378" t="s">
        <v>415</v>
      </c>
      <c r="C85" s="353"/>
      <c r="D85" s="376"/>
      <c r="E85" s="414"/>
      <c r="F85" s="367"/>
      <c r="G85" s="346"/>
      <c r="H85" s="346"/>
    </row>
    <row r="86" spans="1:8" ht="12.75">
      <c r="A86" s="381" t="s">
        <v>404</v>
      </c>
      <c r="B86" s="352" t="s">
        <v>421</v>
      </c>
      <c r="C86" s="405"/>
      <c r="D86" s="341"/>
      <c r="E86" s="410"/>
      <c r="F86" s="177"/>
      <c r="G86" s="346"/>
      <c r="H86" s="346"/>
    </row>
    <row r="87" spans="1:8" ht="25.5">
      <c r="A87" s="381" t="s">
        <v>404</v>
      </c>
      <c r="B87" s="352" t="s">
        <v>422</v>
      </c>
      <c r="C87" s="405"/>
      <c r="D87" s="341"/>
      <c r="E87" s="417"/>
      <c r="F87" s="382"/>
      <c r="G87" s="346"/>
      <c r="H87" s="346"/>
    </row>
    <row r="88" spans="1:8" ht="25.5">
      <c r="A88" s="381" t="s">
        <v>404</v>
      </c>
      <c r="B88" s="352" t="s">
        <v>423</v>
      </c>
      <c r="C88" s="405"/>
      <c r="D88" s="341"/>
      <c r="E88" s="417"/>
      <c r="F88" s="382"/>
      <c r="G88" s="346"/>
      <c r="H88" s="346"/>
    </row>
    <row r="89" spans="1:8" ht="25.5">
      <c r="A89" s="381" t="s">
        <v>404</v>
      </c>
      <c r="B89" s="352" t="s">
        <v>434</v>
      </c>
      <c r="C89" s="405" t="s">
        <v>54</v>
      </c>
      <c r="D89" s="341">
        <v>1</v>
      </c>
      <c r="E89" s="413"/>
      <c r="F89" s="364">
        <f>D89*E89</f>
        <v>0</v>
      </c>
      <c r="G89" s="365"/>
      <c r="H89" s="366" t="str">
        <f>IF(E89="","VNESI CENO NA ENOTO!","")</f>
        <v>VNESI CENO NA ENOTO!</v>
      </c>
    </row>
    <row r="90" spans="1:8" ht="12.75">
      <c r="A90" s="381"/>
      <c r="B90" s="352"/>
      <c r="C90" s="405"/>
      <c r="D90" s="341"/>
      <c r="E90" s="414"/>
      <c r="F90" s="177"/>
      <c r="G90" s="346"/>
      <c r="H90" s="346"/>
    </row>
    <row r="91" spans="1:8" ht="12.75">
      <c r="A91" s="349"/>
      <c r="B91" s="361"/>
      <c r="C91" s="405"/>
      <c r="D91" s="341"/>
      <c r="E91" s="414"/>
      <c r="F91" s="177"/>
      <c r="G91" s="346"/>
      <c r="H91" s="346"/>
    </row>
    <row r="92" spans="1:8" ht="12.75">
      <c r="A92" s="351">
        <f>IF(ISTEXT(B92),MAX($A$4:$A91)+1,"")</f>
        <v>11</v>
      </c>
      <c r="B92" s="378" t="s">
        <v>435</v>
      </c>
      <c r="C92" s="405"/>
      <c r="D92" s="341"/>
      <c r="E92" s="414"/>
      <c r="F92" s="177"/>
      <c r="G92" s="346"/>
      <c r="H92" s="346"/>
    </row>
    <row r="93" spans="1:8" ht="12.75">
      <c r="A93" s="381" t="s">
        <v>404</v>
      </c>
      <c r="B93" s="352" t="s">
        <v>436</v>
      </c>
      <c r="C93" s="405"/>
      <c r="D93" s="341"/>
      <c r="E93" s="422"/>
      <c r="F93" s="177"/>
      <c r="G93" s="346"/>
      <c r="H93" s="346"/>
    </row>
    <row r="94" spans="1:8" ht="25.5">
      <c r="A94" s="381" t="s">
        <v>404</v>
      </c>
      <c r="B94" s="352" t="s">
        <v>437</v>
      </c>
      <c r="C94" s="405"/>
      <c r="D94" s="341"/>
      <c r="E94" s="411"/>
      <c r="F94" s="178"/>
      <c r="G94" s="346"/>
      <c r="H94" s="346"/>
    </row>
    <row r="95" spans="1:8" ht="12.75">
      <c r="A95" s="381" t="s">
        <v>404</v>
      </c>
      <c r="B95" s="352" t="s">
        <v>427</v>
      </c>
      <c r="C95" s="405"/>
      <c r="D95" s="341"/>
      <c r="E95" s="414"/>
      <c r="F95" s="367"/>
      <c r="G95" s="346"/>
      <c r="H95" s="346"/>
    </row>
    <row r="96" spans="1:8" ht="12.75">
      <c r="A96" s="381" t="s">
        <v>404</v>
      </c>
      <c r="B96" s="352" t="s">
        <v>414</v>
      </c>
      <c r="C96" s="405" t="s">
        <v>54</v>
      </c>
      <c r="D96" s="341">
        <v>3</v>
      </c>
      <c r="E96" s="409"/>
      <c r="F96" s="364">
        <f>D96*E96</f>
        <v>0</v>
      </c>
      <c r="G96" s="365"/>
      <c r="H96" s="366" t="str">
        <f>IF(E96="","VNESI CENO NA ENOTO!","")</f>
        <v>VNESI CENO NA ENOTO!</v>
      </c>
    </row>
    <row r="97" spans="1:8" ht="12.75">
      <c r="A97" s="381"/>
      <c r="B97" s="352"/>
      <c r="C97" s="405"/>
      <c r="D97" s="341"/>
      <c r="E97" s="414"/>
      <c r="F97" s="177"/>
      <c r="G97" s="346"/>
      <c r="H97" s="346"/>
    </row>
    <row r="98" spans="1:8" ht="12.75">
      <c r="A98" s="349"/>
      <c r="B98" s="361"/>
      <c r="C98" s="405"/>
      <c r="D98" s="341"/>
      <c r="E98" s="414"/>
      <c r="F98" s="177"/>
      <c r="G98" s="346"/>
      <c r="H98" s="346"/>
    </row>
    <row r="99" spans="1:8" ht="12.75">
      <c r="A99" s="351">
        <f>IF(ISTEXT(B99),MAX($A$4:$A98)+1,"")</f>
        <v>12</v>
      </c>
      <c r="B99" s="378" t="s">
        <v>438</v>
      </c>
      <c r="C99" s="405"/>
      <c r="D99" s="341"/>
      <c r="E99" s="414"/>
      <c r="F99" s="177"/>
      <c r="G99" s="346"/>
      <c r="H99" s="346"/>
    </row>
    <row r="100" spans="1:8" ht="51">
      <c r="A100" s="381" t="s">
        <v>404</v>
      </c>
      <c r="B100" s="352" t="s">
        <v>439</v>
      </c>
      <c r="C100" s="405"/>
      <c r="D100" s="341"/>
      <c r="E100" s="422"/>
      <c r="F100" s="177"/>
      <c r="G100" s="346"/>
      <c r="H100" s="346"/>
    </row>
    <row r="101" spans="1:8" ht="12.75">
      <c r="A101" s="381" t="s">
        <v>404</v>
      </c>
      <c r="B101" s="352" t="s">
        <v>440</v>
      </c>
      <c r="C101" s="405"/>
      <c r="D101" s="341"/>
      <c r="E101" s="411"/>
      <c r="F101" s="178"/>
      <c r="G101" s="346"/>
      <c r="H101" s="346"/>
    </row>
    <row r="102" spans="1:8" ht="12.75">
      <c r="A102" s="381" t="s">
        <v>404</v>
      </c>
      <c r="B102" s="352" t="s">
        <v>414</v>
      </c>
      <c r="C102" s="405"/>
      <c r="D102" s="341"/>
      <c r="E102" s="414"/>
      <c r="F102" s="367"/>
      <c r="G102" s="346"/>
      <c r="H102" s="346"/>
    </row>
    <row r="103" spans="1:8" ht="12.75">
      <c r="A103" s="381"/>
      <c r="B103" s="378" t="s">
        <v>415</v>
      </c>
      <c r="C103" s="405"/>
      <c r="D103" s="341"/>
      <c r="E103" s="410"/>
      <c r="F103" s="177"/>
      <c r="G103" s="346"/>
      <c r="H103" s="346"/>
    </row>
    <row r="104" spans="1:8" ht="12.75">
      <c r="A104" s="349" t="s">
        <v>404</v>
      </c>
      <c r="B104" s="352" t="s">
        <v>441</v>
      </c>
      <c r="C104" s="353" t="s">
        <v>54</v>
      </c>
      <c r="D104" s="376">
        <v>1</v>
      </c>
      <c r="E104" s="413"/>
      <c r="F104" s="364">
        <f>D104*E104</f>
        <v>0</v>
      </c>
      <c r="G104" s="365"/>
      <c r="H104" s="366" t="str">
        <f>IF(E104="","VNESI CENO NA ENOTO!","")</f>
        <v>VNESI CENO NA ENOTO!</v>
      </c>
    </row>
    <row r="105" spans="1:8" ht="12.75">
      <c r="A105" s="381"/>
      <c r="B105" s="352"/>
      <c r="C105" s="405"/>
      <c r="D105" s="341"/>
      <c r="E105" s="410"/>
      <c r="F105" s="177"/>
      <c r="G105" s="346"/>
      <c r="H105" s="346"/>
    </row>
    <row r="106" spans="1:8" ht="12.75">
      <c r="A106" s="381"/>
      <c r="B106" s="352"/>
      <c r="C106" s="405"/>
      <c r="D106" s="341"/>
      <c r="E106" s="414"/>
      <c r="F106" s="177"/>
      <c r="G106" s="346"/>
      <c r="H106" s="346"/>
    </row>
    <row r="107" spans="1:8" ht="12.75">
      <c r="A107" s="351">
        <f>IF(ISTEXT(B107),MAX($A$4:$A106)+1,"")</f>
        <v>13</v>
      </c>
      <c r="B107" s="378" t="s">
        <v>442</v>
      </c>
      <c r="C107" s="353"/>
      <c r="D107" s="376"/>
      <c r="E107" s="414"/>
      <c r="F107" s="177"/>
      <c r="G107" s="346"/>
      <c r="H107" s="346"/>
    </row>
    <row r="108" spans="1:13" ht="25.5">
      <c r="A108" s="373" t="s">
        <v>404</v>
      </c>
      <c r="B108" s="352" t="s">
        <v>412</v>
      </c>
      <c r="C108" s="353"/>
      <c r="D108" s="376"/>
      <c r="E108" s="414"/>
      <c r="F108" s="177"/>
      <c r="G108" s="346"/>
      <c r="H108" s="346"/>
      <c r="M108" s="696"/>
    </row>
    <row r="109" spans="1:8" ht="12.75">
      <c r="A109" s="373" t="s">
        <v>404</v>
      </c>
      <c r="B109" s="352" t="s">
        <v>413</v>
      </c>
      <c r="C109" s="353"/>
      <c r="D109" s="376"/>
      <c r="E109" s="414"/>
      <c r="F109" s="177"/>
      <c r="G109" s="346"/>
      <c r="H109" s="346"/>
    </row>
    <row r="110" spans="1:8" ht="12.75">
      <c r="A110" s="373" t="s">
        <v>404</v>
      </c>
      <c r="B110" s="352" t="s">
        <v>414</v>
      </c>
      <c r="C110" s="353"/>
      <c r="D110" s="376"/>
      <c r="E110" s="414"/>
      <c r="F110" s="177"/>
      <c r="G110" s="346"/>
      <c r="H110" s="346"/>
    </row>
    <row r="111" spans="1:8" ht="12.75">
      <c r="A111" s="373"/>
      <c r="B111" s="378" t="s">
        <v>415</v>
      </c>
      <c r="C111" s="353"/>
      <c r="D111" s="376"/>
      <c r="E111" s="414"/>
      <c r="F111" s="177"/>
      <c r="G111" s="346"/>
      <c r="H111" s="346"/>
    </row>
    <row r="112" spans="1:8" ht="51">
      <c r="A112" s="349" t="s">
        <v>404</v>
      </c>
      <c r="B112" s="352" t="s">
        <v>443</v>
      </c>
      <c r="C112" s="353"/>
      <c r="D112" s="376"/>
      <c r="E112" s="414"/>
      <c r="F112" s="367"/>
      <c r="G112" s="346"/>
      <c r="H112" s="346"/>
    </row>
    <row r="113" spans="1:8" ht="25.5">
      <c r="A113" s="379" t="s">
        <v>404</v>
      </c>
      <c r="B113" s="358" t="s">
        <v>444</v>
      </c>
      <c r="C113" s="353"/>
      <c r="D113" s="376"/>
      <c r="E113" s="414"/>
      <c r="F113" s="368"/>
      <c r="G113" s="346"/>
      <c r="H113" s="346"/>
    </row>
    <row r="114" spans="1:8" ht="12.75">
      <c r="A114" s="373" t="s">
        <v>404</v>
      </c>
      <c r="B114" s="352" t="s">
        <v>445</v>
      </c>
      <c r="C114" s="353" t="s">
        <v>54</v>
      </c>
      <c r="D114" s="376">
        <v>1</v>
      </c>
      <c r="E114" s="413"/>
      <c r="F114" s="364">
        <f>D114*E114</f>
        <v>0</v>
      </c>
      <c r="G114" s="365"/>
      <c r="H114" s="366" t="str">
        <f>IF(E114="","VNESI CENO NA ENOTO!","")</f>
        <v>VNESI CENO NA ENOTO!</v>
      </c>
    </row>
    <row r="115" spans="1:8" ht="12.75">
      <c r="A115" s="384"/>
      <c r="B115" s="385"/>
      <c r="C115" s="408"/>
      <c r="D115" s="386"/>
      <c r="E115" s="417"/>
      <c r="F115" s="387"/>
      <c r="G115" s="346"/>
      <c r="H115" s="346"/>
    </row>
    <row r="116" spans="1:8" ht="12.75">
      <c r="A116" s="379"/>
      <c r="B116" s="352"/>
      <c r="C116" s="405"/>
      <c r="D116" s="341"/>
      <c r="E116" s="414"/>
      <c r="F116" s="177"/>
      <c r="G116" s="346"/>
      <c r="H116" s="346"/>
    </row>
    <row r="117" spans="1:8" ht="51">
      <c r="A117" s="351">
        <f>IF(ISTEXT(B117),MAX($A$1:$A116)+1,"")</f>
        <v>14</v>
      </c>
      <c r="B117" s="388" t="s">
        <v>446</v>
      </c>
      <c r="C117" s="405" t="s">
        <v>390</v>
      </c>
      <c r="D117" s="341">
        <v>1</v>
      </c>
      <c r="E117" s="421"/>
      <c r="F117" s="364">
        <f>D117*E117</f>
        <v>0</v>
      </c>
      <c r="G117" s="365"/>
      <c r="H117" s="366" t="str">
        <f>IF(E117="","VNESI CENO NA ENOTO!","")</f>
        <v>VNESI CENO NA ENOTO!</v>
      </c>
    </row>
    <row r="118" spans="1:8" ht="12.75">
      <c r="A118" s="361"/>
      <c r="B118" s="389"/>
      <c r="C118" s="405"/>
      <c r="D118" s="341"/>
      <c r="E118" s="416"/>
      <c r="F118" s="383"/>
      <c r="G118" s="346"/>
      <c r="H118" s="346"/>
    </row>
    <row r="119" spans="1:8" ht="12.75">
      <c r="A119" s="379"/>
      <c r="B119" s="352"/>
      <c r="C119" s="405"/>
      <c r="D119" s="341"/>
      <c r="E119" s="414"/>
      <c r="F119" s="177"/>
      <c r="G119" s="346"/>
      <c r="H119" s="346"/>
    </row>
    <row r="120" spans="1:8" ht="51">
      <c r="A120" s="351">
        <f>IF(ISTEXT(B120),MAX($A$1:$A119)+1,"")</f>
        <v>15</v>
      </c>
      <c r="B120" s="388" t="s">
        <v>447</v>
      </c>
      <c r="C120" s="405" t="s">
        <v>390</v>
      </c>
      <c r="D120" s="341">
        <v>1</v>
      </c>
      <c r="E120" s="421"/>
      <c r="F120" s="364">
        <f>D120*E120</f>
        <v>0</v>
      </c>
      <c r="G120" s="365"/>
      <c r="H120" s="366" t="str">
        <f>IF(E120="","VNESI CENO NA ENOTO!","")</f>
        <v>VNESI CENO NA ENOTO!</v>
      </c>
    </row>
    <row r="121" spans="1:8" ht="12.75">
      <c r="A121" s="361"/>
      <c r="B121" s="389"/>
      <c r="C121" s="405"/>
      <c r="D121" s="341"/>
      <c r="E121" s="416"/>
      <c r="F121" s="383"/>
      <c r="G121" s="346"/>
      <c r="H121" s="346"/>
    </row>
    <row r="122" spans="1:8" ht="12.75">
      <c r="A122" s="381"/>
      <c r="B122" s="352"/>
      <c r="C122" s="405"/>
      <c r="D122" s="341"/>
      <c r="E122" s="414"/>
      <c r="F122" s="177"/>
      <c r="G122" s="346"/>
      <c r="H122" s="346"/>
    </row>
    <row r="123" spans="1:8" ht="89.25">
      <c r="A123" s="351">
        <f>IF(ISTEXT(B123),MAX($A$4:$A122)+1,"")</f>
        <v>16</v>
      </c>
      <c r="B123" s="136" t="s">
        <v>448</v>
      </c>
      <c r="C123" s="405"/>
      <c r="D123" s="341"/>
      <c r="E123" s="414"/>
      <c r="F123" s="177"/>
      <c r="G123" s="346"/>
      <c r="H123" s="346"/>
    </row>
    <row r="124" spans="1:8" ht="12.75">
      <c r="A124" s="137"/>
      <c r="B124" s="136" t="s">
        <v>449</v>
      </c>
      <c r="C124" s="405"/>
      <c r="D124" s="341"/>
      <c r="E124" s="414"/>
      <c r="F124" s="177"/>
      <c r="G124" s="346"/>
      <c r="H124" s="346"/>
    </row>
    <row r="125" spans="1:8" ht="25.5">
      <c r="A125" s="137"/>
      <c r="B125" s="136" t="s">
        <v>450</v>
      </c>
      <c r="C125" s="405"/>
      <c r="D125" s="341"/>
      <c r="E125" s="414"/>
      <c r="F125" s="177"/>
      <c r="G125" s="346"/>
      <c r="H125" s="346"/>
    </row>
    <row r="126" spans="1:8" ht="12.75">
      <c r="A126" s="137"/>
      <c r="B126" s="136" t="s">
        <v>451</v>
      </c>
      <c r="C126" s="405"/>
      <c r="D126" s="341"/>
      <c r="E126" s="414"/>
      <c r="F126" s="177"/>
      <c r="G126" s="346"/>
      <c r="H126" s="346"/>
    </row>
    <row r="127" spans="1:8" ht="12.75">
      <c r="A127" s="137"/>
      <c r="B127" s="136" t="s">
        <v>452</v>
      </c>
      <c r="C127" s="405"/>
      <c r="D127" s="341"/>
      <c r="E127" s="414"/>
      <c r="F127" s="177"/>
      <c r="G127" s="346"/>
      <c r="H127" s="346"/>
    </row>
    <row r="128" spans="1:8" ht="25.5">
      <c r="A128" s="137"/>
      <c r="B128" s="136" t="s">
        <v>453</v>
      </c>
      <c r="C128" s="405"/>
      <c r="D128" s="341"/>
      <c r="E128" s="414"/>
      <c r="F128" s="177"/>
      <c r="G128" s="346"/>
      <c r="H128" s="346"/>
    </row>
    <row r="129" spans="1:8" ht="12.75">
      <c r="A129" s="137"/>
      <c r="B129" s="138" t="s">
        <v>454</v>
      </c>
      <c r="C129" s="405"/>
      <c r="D129" s="341"/>
      <c r="E129" s="414"/>
      <c r="F129" s="380"/>
      <c r="G129" s="346"/>
      <c r="H129" s="346"/>
    </row>
    <row r="130" spans="1:8" ht="12.75">
      <c r="A130" s="137"/>
      <c r="B130" s="138"/>
      <c r="C130" s="405"/>
      <c r="D130" s="341"/>
      <c r="E130" s="414"/>
      <c r="F130" s="380"/>
      <c r="G130" s="346"/>
      <c r="H130" s="346"/>
    </row>
    <row r="131" spans="1:8" ht="12.75">
      <c r="A131" s="137"/>
      <c r="B131" s="139" t="s">
        <v>455</v>
      </c>
      <c r="C131" s="405"/>
      <c r="D131" s="341"/>
      <c r="E131" s="414"/>
      <c r="F131" s="380"/>
      <c r="G131" s="346"/>
      <c r="H131" s="346"/>
    </row>
    <row r="132" spans="1:8" ht="12.75">
      <c r="A132" s="137"/>
      <c r="B132" s="140" t="s">
        <v>456</v>
      </c>
      <c r="C132" s="405" t="s">
        <v>385</v>
      </c>
      <c r="D132" s="341">
        <v>71</v>
      </c>
      <c r="E132" s="423"/>
      <c r="F132" s="364">
        <f>D132*E132</f>
        <v>0</v>
      </c>
      <c r="G132" s="365"/>
      <c r="H132" s="366" t="str">
        <f>IF(E132="","VNESI CENO NA ENOTO!","")</f>
        <v>VNESI CENO NA ENOTO!</v>
      </c>
    </row>
    <row r="133" spans="1:8" ht="12.75">
      <c r="A133" s="137"/>
      <c r="B133" s="140" t="s">
        <v>457</v>
      </c>
      <c r="C133" s="405" t="s">
        <v>385</v>
      </c>
      <c r="D133" s="341">
        <v>11</v>
      </c>
      <c r="E133" s="423"/>
      <c r="F133" s="364">
        <f>D133*E133</f>
        <v>0</v>
      </c>
      <c r="G133" s="365"/>
      <c r="H133" s="366" t="str">
        <f>IF(E133="","VNESI CENO NA ENOTO!","")</f>
        <v>VNESI CENO NA ENOTO!</v>
      </c>
    </row>
    <row r="134" spans="1:8" ht="12.75">
      <c r="A134" s="137"/>
      <c r="B134" s="140" t="s">
        <v>458</v>
      </c>
      <c r="C134" s="405" t="s">
        <v>385</v>
      </c>
      <c r="D134" s="341">
        <v>14</v>
      </c>
      <c r="E134" s="423"/>
      <c r="F134" s="364">
        <f>D134*E134</f>
        <v>0</v>
      </c>
      <c r="G134" s="365"/>
      <c r="H134" s="366" t="str">
        <f>IF(E134="","VNESI CENO NA ENOTO!","")</f>
        <v>VNESI CENO NA ENOTO!</v>
      </c>
    </row>
    <row r="135" spans="1:8" ht="12.75">
      <c r="A135" s="137"/>
      <c r="B135" s="136"/>
      <c r="C135" s="405"/>
      <c r="D135" s="341"/>
      <c r="E135" s="424"/>
      <c r="F135" s="390"/>
      <c r="G135" s="346"/>
      <c r="H135" s="346"/>
    </row>
    <row r="136" spans="1:8" ht="12.75">
      <c r="A136" s="137"/>
      <c r="B136" s="139" t="s">
        <v>459</v>
      </c>
      <c r="C136" s="405"/>
      <c r="D136" s="341"/>
      <c r="E136" s="414"/>
      <c r="F136" s="391"/>
      <c r="G136" s="346"/>
      <c r="H136" s="346"/>
    </row>
    <row r="137" spans="1:8" ht="12.75">
      <c r="A137" s="137"/>
      <c r="B137" s="140" t="s">
        <v>460</v>
      </c>
      <c r="C137" s="405" t="s">
        <v>385</v>
      </c>
      <c r="D137" s="341">
        <v>6</v>
      </c>
      <c r="E137" s="413"/>
      <c r="F137" s="364">
        <f>D137*E137</f>
        <v>0</v>
      </c>
      <c r="G137" s="365"/>
      <c r="H137" s="366" t="str">
        <f>IF(E137="","VNESI CENO NA ENOTO!","")</f>
        <v>VNESI CENO NA ENOTO!</v>
      </c>
    </row>
    <row r="138" spans="1:8" ht="12.75">
      <c r="A138" s="137"/>
      <c r="B138" s="140" t="s">
        <v>461</v>
      </c>
      <c r="C138" s="405" t="s">
        <v>385</v>
      </c>
      <c r="D138" s="341">
        <v>9</v>
      </c>
      <c r="E138" s="413"/>
      <c r="F138" s="364">
        <f>D138*E138</f>
        <v>0</v>
      </c>
      <c r="G138" s="365"/>
      <c r="H138" s="366" t="str">
        <f>IF(E138="","VNESI CENO NA ENOTO!","")</f>
        <v>VNESI CENO NA ENOTO!</v>
      </c>
    </row>
    <row r="139" spans="1:8" ht="12.75">
      <c r="A139" s="137"/>
      <c r="B139" s="140"/>
      <c r="C139" s="405"/>
      <c r="D139" s="341"/>
      <c r="E139" s="414"/>
      <c r="F139" s="392"/>
      <c r="G139" s="346"/>
      <c r="H139" s="346"/>
    </row>
    <row r="140" spans="1:8" ht="12.75">
      <c r="A140" s="137"/>
      <c r="B140" s="140"/>
      <c r="C140" s="405"/>
      <c r="D140" s="341"/>
      <c r="E140" s="414"/>
      <c r="F140" s="392"/>
      <c r="G140" s="346"/>
      <c r="H140" s="346"/>
    </row>
    <row r="141" spans="1:8" ht="12.75">
      <c r="A141" s="142" t="s">
        <v>462</v>
      </c>
      <c r="B141" s="393" t="s">
        <v>463</v>
      </c>
      <c r="C141" s="405"/>
      <c r="D141" s="341"/>
      <c r="E141" s="414"/>
      <c r="F141" s="367"/>
      <c r="G141" s="346"/>
      <c r="H141" s="346"/>
    </row>
    <row r="142" spans="1:8" ht="12.75">
      <c r="A142" s="124"/>
      <c r="B142" s="378"/>
      <c r="C142" s="405"/>
      <c r="D142" s="341"/>
      <c r="E142" s="414"/>
      <c r="F142" s="367"/>
      <c r="G142" s="346"/>
      <c r="H142" s="346"/>
    </row>
    <row r="143" spans="1:8" ht="29.25" customHeight="1">
      <c r="A143" s="351">
        <f>IF(ISTEXT(B143),MAX($A$4:$A142)+1,"")</f>
        <v>17</v>
      </c>
      <c r="B143" s="394" t="s">
        <v>464</v>
      </c>
      <c r="C143" s="405" t="s">
        <v>54</v>
      </c>
      <c r="D143" s="341">
        <v>1</v>
      </c>
      <c r="E143" s="413"/>
      <c r="F143" s="364">
        <f>D143*E143</f>
        <v>0</v>
      </c>
      <c r="G143" s="365"/>
      <c r="H143" s="366" t="str">
        <f>IF(E143="","VNESI CENO NA ENOTO!","")</f>
        <v>VNESI CENO NA ENOTO!</v>
      </c>
    </row>
    <row r="144" spans="1:8" ht="12.75">
      <c r="A144" s="349"/>
      <c r="B144" s="378"/>
      <c r="C144" s="405"/>
      <c r="D144" s="341"/>
      <c r="E144" s="414"/>
      <c r="F144" s="395"/>
      <c r="G144" s="346"/>
      <c r="H144" s="346"/>
    </row>
    <row r="145" spans="1:8" ht="12.75">
      <c r="A145" s="349"/>
      <c r="B145" s="352"/>
      <c r="C145" s="405"/>
      <c r="D145" s="341"/>
      <c r="E145" s="414"/>
      <c r="F145" s="367"/>
      <c r="G145" s="346"/>
      <c r="H145" s="346"/>
    </row>
    <row r="146" spans="1:8" ht="25.5">
      <c r="A146" s="351">
        <f>IF(ISTEXT(B146),MAX($A$4:$A145)+1,"")</f>
        <v>18</v>
      </c>
      <c r="B146" s="396" t="s">
        <v>465</v>
      </c>
      <c r="C146" s="405" t="s">
        <v>54</v>
      </c>
      <c r="D146" s="341">
        <v>1</v>
      </c>
      <c r="E146" s="413"/>
      <c r="F146" s="364">
        <f>D146*E146</f>
        <v>0</v>
      </c>
      <c r="G146" s="365"/>
      <c r="H146" s="366" t="str">
        <f>IF(E146="","VNESI CENO NA ENOTO!","")</f>
        <v>VNESI CENO NA ENOTO!</v>
      </c>
    </row>
    <row r="147" spans="1:8" ht="12.75">
      <c r="A147" s="397"/>
      <c r="B147" s="396"/>
      <c r="C147" s="405"/>
      <c r="D147" s="341"/>
      <c r="E147" s="414"/>
      <c r="F147" s="367"/>
      <c r="G147" s="346"/>
      <c r="H147" s="346"/>
    </row>
    <row r="148" spans="1:8" ht="12.75">
      <c r="A148" s="397"/>
      <c r="B148" s="127"/>
      <c r="C148" s="405"/>
      <c r="D148" s="341"/>
      <c r="E148" s="414"/>
      <c r="F148" s="395"/>
      <c r="G148" s="346"/>
      <c r="H148" s="346"/>
    </row>
    <row r="149" spans="1:8" ht="12.75">
      <c r="A149" s="351">
        <f>IF(ISTEXT(B149),MAX($A$4:$A148)+1,"")</f>
        <v>19</v>
      </c>
      <c r="B149" s="396" t="s">
        <v>466</v>
      </c>
      <c r="C149" s="405" t="s">
        <v>54</v>
      </c>
      <c r="D149" s="341">
        <v>1</v>
      </c>
      <c r="E149" s="413"/>
      <c r="F149" s="364">
        <f>D149*E149</f>
        <v>0</v>
      </c>
      <c r="G149" s="365"/>
      <c r="H149" s="366" t="str">
        <f>IF(E149="","VNESI CENO NA ENOTO!","")</f>
        <v>VNESI CENO NA ENOTO!</v>
      </c>
    </row>
    <row r="150" spans="1:8" ht="12.75">
      <c r="A150" s="398"/>
      <c r="B150" s="399"/>
      <c r="C150" s="341"/>
      <c r="D150" s="341"/>
      <c r="E150" s="425"/>
      <c r="F150" s="400"/>
      <c r="G150" s="338"/>
      <c r="H150" s="338"/>
    </row>
    <row r="151" spans="1:8" ht="13.5" thickBot="1">
      <c r="A151" s="401"/>
      <c r="B151" s="146"/>
      <c r="C151" s="402"/>
      <c r="D151" s="403"/>
      <c r="E151" s="403"/>
      <c r="F151" s="403"/>
      <c r="G151" s="338"/>
      <c r="H151" s="338"/>
    </row>
    <row r="152" spans="1:8" ht="12.75">
      <c r="A152" s="349"/>
      <c r="B152" s="404"/>
      <c r="C152" s="398"/>
      <c r="D152" s="398"/>
      <c r="E152" s="398"/>
      <c r="F152" s="398"/>
      <c r="G152" s="338"/>
      <c r="H152" s="338"/>
    </row>
    <row r="153" spans="1:8" ht="15">
      <c r="A153" s="349"/>
      <c r="B153" s="711" t="s">
        <v>467</v>
      </c>
      <c r="C153" s="342"/>
      <c r="D153" s="712"/>
      <c r="E153" s="712"/>
      <c r="F153" s="713">
        <f>SUM(F6:F152)</f>
        <v>0</v>
      </c>
      <c r="G153" s="338"/>
      <c r="H153" s="338"/>
    </row>
    <row r="154" spans="1:8" ht="13.5" thickBot="1">
      <c r="A154" s="401"/>
      <c r="B154" s="146"/>
      <c r="C154" s="402"/>
      <c r="D154" s="403"/>
      <c r="E154" s="403"/>
      <c r="F154" s="403"/>
      <c r="G154" s="338"/>
      <c r="H154" s="338"/>
    </row>
    <row r="155" spans="1:6" ht="12.75">
      <c r="A155" s="151"/>
      <c r="B155" s="150"/>
      <c r="C155" s="110"/>
      <c r="D155" s="120"/>
      <c r="E155" s="120"/>
      <c r="F155" s="120"/>
    </row>
  </sheetData>
  <sheetProtection password="CA19" sheet="1" objects="1" scenarios="1" selectLockedCells="1"/>
  <protectedRanges>
    <protectedRange sqref="E106:E121" name="Obseg1_1"/>
  </protectedRanges>
  <printOptions/>
  <pageMargins left="0.7" right="0.7" top="0.75" bottom="0.75" header="0.3" footer="0.3"/>
  <pageSetup horizontalDpi="600" verticalDpi="600" orientation="portrait" paperSize="9" scale="90" r:id="rId1"/>
  <rowBreaks count="3" manualBreakCount="3">
    <brk id="54" max="5" man="1"/>
    <brk id="96" max="5" man="1"/>
    <brk id="130" max="5" man="1"/>
  </rowBreaks>
</worksheet>
</file>

<file path=xl/worksheets/sheet19.xml><?xml version="1.0" encoding="utf-8"?>
<worksheet xmlns="http://schemas.openxmlformats.org/spreadsheetml/2006/main" xmlns:r="http://schemas.openxmlformats.org/officeDocument/2006/relationships">
  <dimension ref="A1:H122"/>
  <sheetViews>
    <sheetView view="pageBreakPreview" zoomScale="95" zoomScaleSheetLayoutView="95" zoomScalePageLayoutView="0" workbookViewId="0" topLeftCell="A1">
      <selection activeCell="E24" sqref="E24"/>
    </sheetView>
  </sheetViews>
  <sheetFormatPr defaultColWidth="9.140625" defaultRowHeight="12.75"/>
  <cols>
    <col min="1" max="1" width="5.28125" style="0" customWidth="1"/>
    <col min="2" max="2" width="45.7109375" style="0" customWidth="1"/>
    <col min="3" max="3" width="6.421875" style="0" customWidth="1"/>
    <col min="4" max="4" width="9.00390625" style="0" customWidth="1"/>
    <col min="5" max="5" width="10.140625" style="0" customWidth="1"/>
    <col min="6" max="6" width="11.7109375" style="0" customWidth="1"/>
    <col min="7" max="7" width="2.7109375" style="0" customWidth="1"/>
  </cols>
  <sheetData>
    <row r="1" spans="1:6" ht="22.5" customHeight="1">
      <c r="A1" s="84" t="s">
        <v>338</v>
      </c>
      <c r="B1" s="84" t="s">
        <v>339</v>
      </c>
      <c r="C1" s="85" t="s">
        <v>340</v>
      </c>
      <c r="D1" s="85" t="s">
        <v>341</v>
      </c>
      <c r="E1" s="86" t="s">
        <v>342</v>
      </c>
      <c r="F1" s="84" t="s">
        <v>343</v>
      </c>
    </row>
    <row r="3" spans="1:6" ht="15">
      <c r="A3" s="108" t="s">
        <v>44</v>
      </c>
      <c r="B3" s="109" t="s">
        <v>468</v>
      </c>
      <c r="C3" s="110"/>
      <c r="D3" s="110"/>
      <c r="E3" s="111"/>
      <c r="F3" s="111"/>
    </row>
    <row r="4" spans="1:6" ht="12.75" customHeight="1">
      <c r="A4" s="108"/>
      <c r="B4" s="109"/>
      <c r="C4" s="110"/>
      <c r="D4" s="110"/>
      <c r="E4" s="111"/>
      <c r="F4" s="111"/>
    </row>
    <row r="5" spans="1:6" ht="89.25">
      <c r="A5" s="154">
        <f>IF(ISTEXT(B5),MAX($A$1:$A4)+1,"")</f>
        <v>1</v>
      </c>
      <c r="B5" s="155" t="s">
        <v>469</v>
      </c>
      <c r="C5" s="156"/>
      <c r="D5" s="156"/>
      <c r="E5" s="427"/>
      <c r="F5" s="156"/>
    </row>
    <row r="6" spans="1:6" ht="12.75">
      <c r="A6" s="129"/>
      <c r="B6" s="157"/>
      <c r="C6" s="156"/>
      <c r="D6" s="156"/>
      <c r="E6" s="427"/>
      <c r="F6" s="156"/>
    </row>
    <row r="7" spans="1:6" ht="12.75">
      <c r="A7" s="129"/>
      <c r="B7" s="155" t="s">
        <v>470</v>
      </c>
      <c r="C7" s="156"/>
      <c r="D7" s="156"/>
      <c r="E7" s="427"/>
      <c r="F7" s="156"/>
    </row>
    <row r="8" spans="1:6" ht="25.5">
      <c r="A8" s="129"/>
      <c r="B8" s="158" t="s">
        <v>471</v>
      </c>
      <c r="C8" s="156"/>
      <c r="D8" s="156"/>
      <c r="E8" s="427"/>
      <c r="F8" s="156"/>
    </row>
    <row r="9" spans="1:6" ht="12.75">
      <c r="A9" s="129"/>
      <c r="B9" s="158" t="s">
        <v>472</v>
      </c>
      <c r="C9" s="156"/>
      <c r="D9" s="156"/>
      <c r="E9" s="427"/>
      <c r="F9" s="156"/>
    </row>
    <row r="10" spans="1:6" ht="25.5">
      <c r="A10" s="129"/>
      <c r="B10" s="158" t="s">
        <v>473</v>
      </c>
      <c r="C10" s="156"/>
      <c r="D10" s="156"/>
      <c r="E10" s="427"/>
      <c r="F10" s="156"/>
    </row>
    <row r="11" spans="1:6" ht="12.75">
      <c r="A11" s="129"/>
      <c r="B11" s="158" t="s">
        <v>474</v>
      </c>
      <c r="C11" s="156"/>
      <c r="D11" s="156"/>
      <c r="E11" s="427"/>
      <c r="F11" s="156"/>
    </row>
    <row r="12" spans="1:6" ht="12.75">
      <c r="A12" s="129"/>
      <c r="B12" s="158" t="s">
        <v>475</v>
      </c>
      <c r="C12" s="156"/>
      <c r="D12" s="156"/>
      <c r="E12" s="427"/>
      <c r="F12" s="156"/>
    </row>
    <row r="13" spans="1:6" ht="12.75">
      <c r="A13" s="129"/>
      <c r="B13" s="158" t="s">
        <v>476</v>
      </c>
      <c r="C13" s="156"/>
      <c r="D13" s="156"/>
      <c r="E13" s="427"/>
      <c r="F13" s="156"/>
    </row>
    <row r="14" spans="1:6" ht="12.75">
      <c r="A14" s="129"/>
      <c r="B14" s="158" t="s">
        <v>477</v>
      </c>
      <c r="C14" s="156"/>
      <c r="D14" s="156"/>
      <c r="E14" s="427"/>
      <c r="F14" s="156"/>
    </row>
    <row r="15" spans="1:6" ht="12.75">
      <c r="A15" s="129"/>
      <c r="B15" s="158" t="s">
        <v>478</v>
      </c>
      <c r="C15" s="156"/>
      <c r="D15" s="156"/>
      <c r="E15" s="427"/>
      <c r="F15" s="156"/>
    </row>
    <row r="16" spans="1:6" ht="12.75">
      <c r="A16" s="129"/>
      <c r="B16" s="158" t="s">
        <v>479</v>
      </c>
      <c r="C16" s="156"/>
      <c r="D16" s="156"/>
      <c r="E16" s="427"/>
      <c r="F16" s="156"/>
    </row>
    <row r="17" spans="1:6" ht="12.75">
      <c r="A17" s="156"/>
      <c r="B17" s="157" t="s">
        <v>480</v>
      </c>
      <c r="C17" s="156"/>
      <c r="D17" s="156"/>
      <c r="E17" s="427"/>
      <c r="F17" s="159"/>
    </row>
    <row r="18" spans="1:6" ht="12.75">
      <c r="A18" s="156"/>
      <c r="B18" s="155" t="s">
        <v>481</v>
      </c>
      <c r="C18" s="156"/>
      <c r="D18" s="156"/>
      <c r="E18" s="427"/>
      <c r="F18" s="159"/>
    </row>
    <row r="19" spans="1:6" ht="12.75">
      <c r="A19" s="156"/>
      <c r="B19" s="155" t="s">
        <v>482</v>
      </c>
      <c r="C19" s="156"/>
      <c r="D19" s="156"/>
      <c r="E19" s="427"/>
      <c r="F19" s="159"/>
    </row>
    <row r="20" spans="1:6" ht="25.5">
      <c r="A20" s="156"/>
      <c r="B20" s="157" t="s">
        <v>483</v>
      </c>
      <c r="C20" s="156"/>
      <c r="D20" s="129"/>
      <c r="E20" s="427"/>
      <c r="F20" s="129"/>
    </row>
    <row r="21" spans="1:6" ht="12.75">
      <c r="A21" s="160"/>
      <c r="B21" s="161"/>
      <c r="C21" s="160"/>
      <c r="D21" s="160"/>
      <c r="E21" s="141"/>
      <c r="F21" s="162"/>
    </row>
    <row r="22" spans="1:6" ht="76.5">
      <c r="A22" s="160"/>
      <c r="B22" s="161" t="s">
        <v>484</v>
      </c>
      <c r="C22" s="160"/>
      <c r="D22" s="160"/>
      <c r="E22" s="141"/>
      <c r="F22" s="162"/>
    </row>
    <row r="23" spans="1:6" ht="12.75">
      <c r="A23" s="160"/>
      <c r="B23" s="161"/>
      <c r="C23" s="119"/>
      <c r="D23" s="119"/>
      <c r="E23" s="427"/>
      <c r="F23" s="159"/>
    </row>
    <row r="24" spans="1:8" ht="25.5">
      <c r="A24" s="160"/>
      <c r="B24" s="161" t="s">
        <v>485</v>
      </c>
      <c r="C24" s="429" t="s">
        <v>54</v>
      </c>
      <c r="D24" s="156">
        <v>3</v>
      </c>
      <c r="E24" s="434"/>
      <c r="F24" s="175">
        <f>D24*E24</f>
        <v>0</v>
      </c>
      <c r="G24" s="152"/>
      <c r="H24" s="87" t="str">
        <f>IF(E24="","VNESI CENO NA ENOTO!","")</f>
        <v>VNESI CENO NA ENOTO!</v>
      </c>
    </row>
    <row r="25" spans="1:6" ht="12.75">
      <c r="A25" s="129"/>
      <c r="B25" s="157"/>
      <c r="C25" s="430"/>
      <c r="D25" s="156"/>
      <c r="E25" s="427"/>
      <c r="F25" s="156"/>
    </row>
    <row r="26" spans="1:6" ht="102">
      <c r="A26" s="154">
        <f>IF(ISTEXT(B26),MAX($A$1:$A25)+1,"")</f>
        <v>2</v>
      </c>
      <c r="B26" s="155" t="s">
        <v>486</v>
      </c>
      <c r="C26" s="430"/>
      <c r="D26" s="156"/>
      <c r="E26" s="427"/>
      <c r="F26" s="156"/>
    </row>
    <row r="27" spans="1:6" ht="12.75">
      <c r="A27" s="129"/>
      <c r="B27" s="158"/>
      <c r="C27" s="430"/>
      <c r="D27" s="156"/>
      <c r="E27" s="427"/>
      <c r="F27" s="156"/>
    </row>
    <row r="28" spans="1:6" ht="12.75">
      <c r="A28" s="129"/>
      <c r="B28" s="158" t="s">
        <v>470</v>
      </c>
      <c r="C28" s="430"/>
      <c r="D28" s="156"/>
      <c r="E28" s="427"/>
      <c r="F28" s="156"/>
    </row>
    <row r="29" spans="1:6" ht="12.75">
      <c r="A29" s="129"/>
      <c r="B29" s="158" t="s">
        <v>487</v>
      </c>
      <c r="C29" s="430"/>
      <c r="D29" s="156"/>
      <c r="E29" s="427"/>
      <c r="F29" s="156"/>
    </row>
    <row r="30" spans="1:6" ht="12.75">
      <c r="A30" s="129"/>
      <c r="B30" s="158" t="s">
        <v>488</v>
      </c>
      <c r="C30" s="430"/>
      <c r="D30" s="156"/>
      <c r="E30" s="427"/>
      <c r="F30" s="156"/>
    </row>
    <row r="31" spans="1:6" ht="25.5">
      <c r="A31" s="129"/>
      <c r="B31" s="158" t="s">
        <v>489</v>
      </c>
      <c r="C31" s="430"/>
      <c r="D31" s="156"/>
      <c r="E31" s="427"/>
      <c r="F31" s="156"/>
    </row>
    <row r="32" spans="1:6" ht="12.75">
      <c r="A32" s="129"/>
      <c r="B32" s="158" t="s">
        <v>490</v>
      </c>
      <c r="C32" s="430"/>
      <c r="D32" s="156"/>
      <c r="E32" s="427"/>
      <c r="F32" s="156"/>
    </row>
    <row r="33" spans="1:6" ht="25.5">
      <c r="A33" s="129"/>
      <c r="B33" s="158" t="s">
        <v>491</v>
      </c>
      <c r="C33" s="430"/>
      <c r="D33" s="156"/>
      <c r="E33" s="427"/>
      <c r="F33" s="156"/>
    </row>
    <row r="34" spans="1:6" ht="12.75">
      <c r="A34" s="129"/>
      <c r="B34" s="158" t="s">
        <v>492</v>
      </c>
      <c r="C34" s="430"/>
      <c r="D34" s="156"/>
      <c r="E34" s="427"/>
      <c r="F34" s="156"/>
    </row>
    <row r="35" spans="1:6" ht="12.75">
      <c r="A35" s="129"/>
      <c r="B35" s="158" t="s">
        <v>493</v>
      </c>
      <c r="C35" s="430"/>
      <c r="D35" s="156"/>
      <c r="E35" s="427"/>
      <c r="F35" s="156"/>
    </row>
    <row r="36" spans="1:6" ht="12.75">
      <c r="A36" s="129"/>
      <c r="B36" s="158" t="s">
        <v>494</v>
      </c>
      <c r="C36" s="430"/>
      <c r="D36" s="156"/>
      <c r="E36" s="427"/>
      <c r="F36" s="156"/>
    </row>
    <row r="37" spans="1:6" ht="12.75">
      <c r="A37" s="129"/>
      <c r="B37" s="158" t="s">
        <v>495</v>
      </c>
      <c r="C37" s="430"/>
      <c r="D37" s="156"/>
      <c r="E37" s="427"/>
      <c r="F37" s="156"/>
    </row>
    <row r="38" spans="1:6" ht="12.75">
      <c r="A38" s="129"/>
      <c r="B38" s="158" t="s">
        <v>480</v>
      </c>
      <c r="C38" s="430"/>
      <c r="D38" s="156"/>
      <c r="E38" s="427"/>
      <c r="F38" s="156"/>
    </row>
    <row r="39" spans="1:6" ht="12.75">
      <c r="A39" s="129"/>
      <c r="B39" s="158" t="s">
        <v>496</v>
      </c>
      <c r="C39" s="430"/>
      <c r="D39" s="156"/>
      <c r="E39" s="427"/>
      <c r="F39" s="156"/>
    </row>
    <row r="40" spans="1:6" ht="25.5">
      <c r="A40" s="129"/>
      <c r="B40" s="158" t="s">
        <v>497</v>
      </c>
      <c r="C40" s="430"/>
      <c r="D40" s="156"/>
      <c r="E40" s="427"/>
      <c r="F40" s="156"/>
    </row>
    <row r="41" spans="1:6" ht="25.5">
      <c r="A41" s="129"/>
      <c r="B41" s="158" t="s">
        <v>498</v>
      </c>
      <c r="C41" s="430"/>
      <c r="D41" s="156"/>
      <c r="E41" s="427"/>
      <c r="F41" s="159"/>
    </row>
    <row r="42" spans="1:6" ht="12.75">
      <c r="A42" s="129"/>
      <c r="B42" s="158"/>
      <c r="C42" s="430"/>
      <c r="D42" s="156"/>
      <c r="E42" s="427"/>
      <c r="F42" s="159"/>
    </row>
    <row r="43" spans="1:6" ht="76.5">
      <c r="A43" s="160"/>
      <c r="B43" s="161" t="s">
        <v>499</v>
      </c>
      <c r="C43" s="429"/>
      <c r="D43" s="160"/>
      <c r="E43" s="141"/>
      <c r="F43" s="162"/>
    </row>
    <row r="44" spans="1:6" ht="12.75">
      <c r="A44" s="160"/>
      <c r="B44" s="161"/>
      <c r="C44" s="116"/>
      <c r="D44" s="119"/>
      <c r="E44" s="427"/>
      <c r="F44" s="159"/>
    </row>
    <row r="45" spans="1:8" ht="25.5">
      <c r="A45" s="160"/>
      <c r="B45" s="161" t="s">
        <v>500</v>
      </c>
      <c r="C45" s="429" t="s">
        <v>54</v>
      </c>
      <c r="D45" s="156">
        <v>1</v>
      </c>
      <c r="E45" s="434"/>
      <c r="F45" s="175">
        <f>D45*E45</f>
        <v>0</v>
      </c>
      <c r="G45" s="152"/>
      <c r="H45" s="87" t="str">
        <f>IF(E45="","VNESI CENO NA ENOTO!","")</f>
        <v>VNESI CENO NA ENOTO!</v>
      </c>
    </row>
    <row r="46" spans="1:6" ht="12.75">
      <c r="A46" s="129"/>
      <c r="B46" s="163"/>
      <c r="C46" s="430"/>
      <c r="D46" s="156"/>
      <c r="E46" s="427"/>
      <c r="F46" s="156"/>
    </row>
    <row r="47" spans="1:6" ht="38.25">
      <c r="A47" s="154">
        <f>IF(ISTEXT(B47),MAX($A$1:$A46)+1,"")</f>
        <v>3</v>
      </c>
      <c r="B47" s="155" t="s">
        <v>501</v>
      </c>
      <c r="C47" s="430"/>
      <c r="D47" s="156"/>
      <c r="E47" s="427"/>
      <c r="F47" s="156"/>
    </row>
    <row r="48" spans="1:6" ht="12.75">
      <c r="A48" s="164"/>
      <c r="B48" s="165" t="s">
        <v>502</v>
      </c>
      <c r="C48" s="430"/>
      <c r="D48" s="156"/>
      <c r="E48" s="427"/>
      <c r="F48" s="156"/>
    </row>
    <row r="49" spans="1:6" ht="12.75">
      <c r="A49" s="164"/>
      <c r="B49" s="165" t="s">
        <v>503</v>
      </c>
      <c r="C49" s="430"/>
      <c r="D49" s="156"/>
      <c r="E49" s="427"/>
      <c r="F49" s="156"/>
    </row>
    <row r="50" spans="1:6" ht="12.75">
      <c r="A50" s="164"/>
      <c r="B50" s="165" t="s">
        <v>504</v>
      </c>
      <c r="C50" s="430"/>
      <c r="D50" s="156"/>
      <c r="E50" s="427"/>
      <c r="F50" s="156"/>
    </row>
    <row r="51" spans="1:6" ht="25.5">
      <c r="A51" s="164"/>
      <c r="B51" s="166" t="s">
        <v>505</v>
      </c>
      <c r="C51" s="430"/>
      <c r="D51" s="156"/>
      <c r="E51" s="427"/>
      <c r="F51" s="156"/>
    </row>
    <row r="52" spans="1:6" ht="25.5">
      <c r="A52" s="164"/>
      <c r="B52" s="165" t="s">
        <v>506</v>
      </c>
      <c r="C52" s="430"/>
      <c r="D52" s="156"/>
      <c r="E52" s="427"/>
      <c r="F52" s="156"/>
    </row>
    <row r="53" spans="1:6" ht="12.75">
      <c r="A53" s="164"/>
      <c r="B53" s="166"/>
      <c r="C53" s="430"/>
      <c r="D53" s="156"/>
      <c r="E53" s="427"/>
      <c r="F53" s="156"/>
    </row>
    <row r="54" spans="1:6" ht="12.75">
      <c r="A54" s="129"/>
      <c r="B54" s="155" t="s">
        <v>470</v>
      </c>
      <c r="C54" s="430"/>
      <c r="D54" s="156"/>
      <c r="E54" s="427"/>
      <c r="F54" s="156"/>
    </row>
    <row r="55" spans="1:6" ht="25.5">
      <c r="A55" s="129"/>
      <c r="B55" s="158" t="s">
        <v>507</v>
      </c>
      <c r="C55" s="430"/>
      <c r="D55" s="156"/>
      <c r="E55" s="427"/>
      <c r="F55" s="156"/>
    </row>
    <row r="56" spans="1:6" ht="25.5">
      <c r="A56" s="129"/>
      <c r="B56" s="158" t="s">
        <v>508</v>
      </c>
      <c r="C56" s="430"/>
      <c r="D56" s="156"/>
      <c r="E56" s="427"/>
      <c r="F56" s="156"/>
    </row>
    <row r="57" spans="1:6" ht="25.5">
      <c r="A57" s="129"/>
      <c r="B57" s="158" t="s">
        <v>509</v>
      </c>
      <c r="C57" s="430"/>
      <c r="D57" s="156"/>
      <c r="E57" s="427"/>
      <c r="F57" s="156"/>
    </row>
    <row r="58" spans="1:6" ht="12.75">
      <c r="A58" s="129"/>
      <c r="B58" s="158" t="s">
        <v>510</v>
      </c>
      <c r="C58" s="430"/>
      <c r="D58" s="156"/>
      <c r="E58" s="427"/>
      <c r="F58" s="156"/>
    </row>
    <row r="59" spans="1:6" ht="12.75">
      <c r="A59" s="129"/>
      <c r="B59" s="158" t="s">
        <v>511</v>
      </c>
      <c r="C59" s="430"/>
      <c r="D59" s="156"/>
      <c r="E59" s="427"/>
      <c r="F59" s="156"/>
    </row>
    <row r="60" spans="1:6" ht="12.75">
      <c r="A60" s="129"/>
      <c r="B60" s="158" t="s">
        <v>512</v>
      </c>
      <c r="C60" s="430"/>
      <c r="D60" s="156"/>
      <c r="E60" s="427"/>
      <c r="F60" s="159"/>
    </row>
    <row r="61" spans="1:6" ht="12.75">
      <c r="A61" s="129"/>
      <c r="B61" s="158"/>
      <c r="C61" s="430"/>
      <c r="D61" s="156"/>
      <c r="E61" s="427"/>
      <c r="F61" s="159"/>
    </row>
    <row r="62" spans="1:6" ht="63.75">
      <c r="A62" s="160"/>
      <c r="B62" s="161" t="s">
        <v>513</v>
      </c>
      <c r="C62" s="429"/>
      <c r="D62" s="160"/>
      <c r="E62" s="141"/>
      <c r="F62" s="162"/>
    </row>
    <row r="63" spans="1:6" ht="12.75">
      <c r="A63" s="160"/>
      <c r="B63" s="161"/>
      <c r="C63" s="116"/>
      <c r="D63" s="119"/>
      <c r="E63" s="427"/>
      <c r="F63" s="159"/>
    </row>
    <row r="64" spans="1:8" ht="25.5">
      <c r="A64" s="160"/>
      <c r="B64" s="161" t="s">
        <v>514</v>
      </c>
      <c r="C64" s="429" t="s">
        <v>54</v>
      </c>
      <c r="D64" s="156">
        <v>1</v>
      </c>
      <c r="E64" s="434"/>
      <c r="F64" s="175">
        <f>D64*E64</f>
        <v>0</v>
      </c>
      <c r="G64" s="152"/>
      <c r="H64" s="87" t="str">
        <f>IF(E64="","VNESI CENO NA ENOTO!","")</f>
        <v>VNESI CENO NA ENOTO!</v>
      </c>
    </row>
    <row r="65" spans="1:6" ht="12.75">
      <c r="A65" s="160"/>
      <c r="B65" s="161"/>
      <c r="C65" s="429"/>
      <c r="D65" s="156"/>
      <c r="E65" s="141"/>
      <c r="F65" s="162"/>
    </row>
    <row r="66" spans="1:6" ht="38.25">
      <c r="A66" s="154">
        <f>IF(ISTEXT(B66),MAX($A$1:$A65)+1,"")</f>
        <v>4</v>
      </c>
      <c r="B66" s="155" t="s">
        <v>515</v>
      </c>
      <c r="C66" s="430"/>
      <c r="D66" s="156"/>
      <c r="E66" s="427"/>
      <c r="F66" s="156"/>
    </row>
    <row r="67" spans="1:6" ht="12.75">
      <c r="A67" s="164"/>
      <c r="B67" s="165" t="s">
        <v>502</v>
      </c>
      <c r="C67" s="430"/>
      <c r="D67" s="156"/>
      <c r="E67" s="427"/>
      <c r="F67" s="156"/>
    </row>
    <row r="68" spans="1:6" ht="12.75">
      <c r="A68" s="164"/>
      <c r="B68" s="165" t="s">
        <v>503</v>
      </c>
      <c r="C68" s="430"/>
      <c r="D68" s="156"/>
      <c r="E68" s="427"/>
      <c r="F68" s="156"/>
    </row>
    <row r="69" spans="1:6" ht="12.75">
      <c r="A69" s="164"/>
      <c r="B69" s="165" t="s">
        <v>504</v>
      </c>
      <c r="C69" s="430"/>
      <c r="D69" s="156"/>
      <c r="E69" s="427"/>
      <c r="F69" s="156"/>
    </row>
    <row r="70" spans="1:6" ht="25.5">
      <c r="A70" s="164"/>
      <c r="B70" s="166" t="s">
        <v>505</v>
      </c>
      <c r="C70" s="430"/>
      <c r="D70" s="156"/>
      <c r="E70" s="427"/>
      <c r="F70" s="156"/>
    </row>
    <row r="71" spans="1:6" ht="25.5">
      <c r="A71" s="164"/>
      <c r="B71" s="165" t="s">
        <v>516</v>
      </c>
      <c r="C71" s="430"/>
      <c r="D71" s="156"/>
      <c r="E71" s="427"/>
      <c r="F71" s="159"/>
    </row>
    <row r="72" spans="1:6" ht="12.75">
      <c r="A72" s="164"/>
      <c r="B72" s="166"/>
      <c r="C72" s="430"/>
      <c r="D72" s="156"/>
      <c r="E72" s="427"/>
      <c r="F72" s="156"/>
    </row>
    <row r="73" spans="1:6" ht="12.75">
      <c r="A73" s="129"/>
      <c r="B73" s="155" t="s">
        <v>470</v>
      </c>
      <c r="C73" s="430"/>
      <c r="D73" s="156"/>
      <c r="E73" s="427"/>
      <c r="F73" s="156"/>
    </row>
    <row r="74" spans="1:6" ht="25.5">
      <c r="A74" s="129"/>
      <c r="B74" s="158" t="s">
        <v>471</v>
      </c>
      <c r="C74" s="430"/>
      <c r="D74" s="156"/>
      <c r="E74" s="427"/>
      <c r="F74" s="156"/>
    </row>
    <row r="75" spans="1:6" ht="25.5">
      <c r="A75" s="129"/>
      <c r="B75" s="158" t="s">
        <v>517</v>
      </c>
      <c r="C75" s="430"/>
      <c r="D75" s="156"/>
      <c r="E75" s="427"/>
      <c r="F75" s="159"/>
    </row>
    <row r="76" spans="1:6" ht="25.5">
      <c r="A76" s="129"/>
      <c r="B76" s="158" t="s">
        <v>518</v>
      </c>
      <c r="C76" s="430"/>
      <c r="D76" s="156"/>
      <c r="E76" s="427"/>
      <c r="F76" s="159"/>
    </row>
    <row r="77" spans="1:6" ht="12.75">
      <c r="A77" s="129"/>
      <c r="B77" s="158" t="s">
        <v>519</v>
      </c>
      <c r="C77" s="430"/>
      <c r="D77" s="156"/>
      <c r="E77" s="427"/>
      <c r="F77" s="156"/>
    </row>
    <row r="78" spans="1:6" ht="12.75">
      <c r="A78" s="129"/>
      <c r="B78" s="158" t="s">
        <v>510</v>
      </c>
      <c r="C78" s="430"/>
      <c r="D78" s="156"/>
      <c r="E78" s="427"/>
      <c r="F78" s="156"/>
    </row>
    <row r="79" spans="1:6" ht="12.75">
      <c r="A79" s="129"/>
      <c r="B79" s="158" t="s">
        <v>520</v>
      </c>
      <c r="C79" s="430"/>
      <c r="D79" s="156"/>
      <c r="E79" s="427"/>
      <c r="F79" s="156"/>
    </row>
    <row r="80" spans="1:6" ht="12.75">
      <c r="A80" s="129"/>
      <c r="B80" s="158" t="s">
        <v>521</v>
      </c>
      <c r="C80" s="430"/>
      <c r="D80" s="156"/>
      <c r="E80" s="427"/>
      <c r="F80" s="159"/>
    </row>
    <row r="81" spans="1:6" ht="12.75">
      <c r="A81" s="129"/>
      <c r="B81" s="158"/>
      <c r="C81" s="430"/>
      <c r="D81" s="156"/>
      <c r="E81" s="427"/>
      <c r="F81" s="159"/>
    </row>
    <row r="82" spans="1:6" ht="63.75">
      <c r="A82" s="160"/>
      <c r="B82" s="161" t="s">
        <v>513</v>
      </c>
      <c r="C82" s="429"/>
      <c r="D82" s="160"/>
      <c r="E82" s="141"/>
      <c r="F82" s="162"/>
    </row>
    <row r="83" spans="1:6" ht="12.75">
      <c r="A83" s="160"/>
      <c r="B83" s="161"/>
      <c r="C83" s="116"/>
      <c r="D83" s="119"/>
      <c r="E83" s="427"/>
      <c r="F83" s="159"/>
    </row>
    <row r="84" spans="1:8" ht="25.5">
      <c r="A84" s="160"/>
      <c r="B84" s="161" t="s">
        <v>522</v>
      </c>
      <c r="C84" s="429" t="s">
        <v>54</v>
      </c>
      <c r="D84" s="156">
        <v>3</v>
      </c>
      <c r="E84" s="434"/>
      <c r="F84" s="175">
        <f>D84*E84</f>
        <v>0</v>
      </c>
      <c r="G84" s="152"/>
      <c r="H84" s="87" t="str">
        <f>IF(E84="","VNESI CENO NA ENOTO!","")</f>
        <v>VNESI CENO NA ENOTO!</v>
      </c>
    </row>
    <row r="85" spans="1:6" ht="12.75">
      <c r="A85" s="129"/>
      <c r="B85" s="157"/>
      <c r="C85" s="430"/>
      <c r="D85" s="156"/>
      <c r="E85" s="427"/>
      <c r="F85" s="156"/>
    </row>
    <row r="86" spans="1:6" ht="38.25">
      <c r="A86" s="154">
        <f>IF(ISTEXT(B86),MAX($A$1:$A85)+1,"")</f>
        <v>5</v>
      </c>
      <c r="B86" s="167" t="s">
        <v>523</v>
      </c>
      <c r="C86" s="430"/>
      <c r="D86" s="156"/>
      <c r="E86" s="427"/>
      <c r="F86" s="156"/>
    </row>
    <row r="87" spans="1:6" ht="12.75">
      <c r="A87" s="129"/>
      <c r="B87" s="155" t="s">
        <v>502</v>
      </c>
      <c r="C87" s="430"/>
      <c r="D87" s="156"/>
      <c r="E87" s="427"/>
      <c r="F87" s="156"/>
    </row>
    <row r="88" spans="1:6" ht="12.75">
      <c r="A88" s="129"/>
      <c r="B88" s="155" t="s">
        <v>524</v>
      </c>
      <c r="C88" s="430"/>
      <c r="D88" s="156"/>
      <c r="E88" s="427"/>
      <c r="F88" s="156"/>
    </row>
    <row r="89" spans="1:6" ht="25.5">
      <c r="A89" s="129"/>
      <c r="B89" s="155" t="s">
        <v>525</v>
      </c>
      <c r="C89" s="430"/>
      <c r="D89" s="156"/>
      <c r="E89" s="427"/>
      <c r="F89" s="156"/>
    </row>
    <row r="90" spans="1:6" ht="25.5">
      <c r="A90" s="129"/>
      <c r="B90" s="168" t="s">
        <v>526</v>
      </c>
      <c r="C90" s="430"/>
      <c r="D90" s="156"/>
      <c r="E90" s="427"/>
      <c r="F90" s="156"/>
    </row>
    <row r="91" spans="1:6" ht="12.75">
      <c r="A91" s="129"/>
      <c r="B91" s="168" t="s">
        <v>527</v>
      </c>
      <c r="C91" s="430"/>
      <c r="D91" s="156"/>
      <c r="E91" s="427"/>
      <c r="F91" s="156"/>
    </row>
    <row r="92" spans="1:6" ht="12.75">
      <c r="A92" s="129"/>
      <c r="B92" s="168" t="s">
        <v>528</v>
      </c>
      <c r="C92" s="430"/>
      <c r="D92" s="156"/>
      <c r="E92" s="427"/>
      <c r="F92" s="156"/>
    </row>
    <row r="93" spans="1:6" ht="25.5">
      <c r="A93" s="129"/>
      <c r="B93" s="155" t="s">
        <v>505</v>
      </c>
      <c r="C93" s="430"/>
      <c r="D93" s="156"/>
      <c r="E93" s="427"/>
      <c r="F93" s="156"/>
    </row>
    <row r="94" spans="1:6" ht="25.5">
      <c r="A94" s="164"/>
      <c r="B94" s="165" t="s">
        <v>516</v>
      </c>
      <c r="C94" s="430"/>
      <c r="D94" s="156"/>
      <c r="E94" s="427"/>
      <c r="F94" s="159"/>
    </row>
    <row r="95" spans="1:6" ht="12.75">
      <c r="A95" s="129"/>
      <c r="B95" s="155" t="s">
        <v>529</v>
      </c>
      <c r="C95" s="430"/>
      <c r="D95" s="156"/>
      <c r="E95" s="427"/>
      <c r="F95" s="156"/>
    </row>
    <row r="96" spans="1:6" ht="12.75">
      <c r="A96" s="164"/>
      <c r="B96" s="165" t="s">
        <v>530</v>
      </c>
      <c r="C96" s="430"/>
      <c r="D96" s="156"/>
      <c r="E96" s="427"/>
      <c r="F96" s="156"/>
    </row>
    <row r="97" spans="1:6" ht="12.75">
      <c r="A97" s="129"/>
      <c r="B97" s="157"/>
      <c r="C97" s="430"/>
      <c r="D97" s="156"/>
      <c r="E97" s="427"/>
      <c r="F97" s="156"/>
    </row>
    <row r="98" spans="1:6" ht="12.75">
      <c r="A98" s="129"/>
      <c r="B98" s="155" t="s">
        <v>470</v>
      </c>
      <c r="C98" s="430"/>
      <c r="D98" s="156"/>
      <c r="E98" s="427"/>
      <c r="F98" s="156"/>
    </row>
    <row r="99" spans="1:6" ht="25.5">
      <c r="A99" s="129"/>
      <c r="B99" s="158" t="s">
        <v>531</v>
      </c>
      <c r="C99" s="430"/>
      <c r="D99" s="156"/>
      <c r="E99" s="427"/>
      <c r="F99" s="156"/>
    </row>
    <row r="100" spans="1:6" ht="25.5">
      <c r="A100" s="129"/>
      <c r="B100" s="158" t="s">
        <v>532</v>
      </c>
      <c r="C100" s="430"/>
      <c r="D100" s="156"/>
      <c r="E100" s="427"/>
      <c r="F100" s="156"/>
    </row>
    <row r="101" spans="1:6" ht="25.5">
      <c r="A101" s="129"/>
      <c r="B101" s="158" t="s">
        <v>533</v>
      </c>
      <c r="C101" s="430"/>
      <c r="D101" s="156"/>
      <c r="E101" s="427"/>
      <c r="F101" s="156"/>
    </row>
    <row r="102" spans="1:6" ht="12.75">
      <c r="A102" s="129"/>
      <c r="B102" s="158" t="s">
        <v>534</v>
      </c>
      <c r="C102" s="430"/>
      <c r="D102" s="156"/>
      <c r="E102" s="427"/>
      <c r="F102" s="156"/>
    </row>
    <row r="103" spans="1:6" ht="12.75">
      <c r="A103" s="129"/>
      <c r="B103" s="158" t="s">
        <v>510</v>
      </c>
      <c r="C103" s="430"/>
      <c r="D103" s="156"/>
      <c r="E103" s="427"/>
      <c r="F103" s="156"/>
    </row>
    <row r="104" spans="1:6" ht="12.75">
      <c r="A104" s="129"/>
      <c r="B104" s="158" t="s">
        <v>535</v>
      </c>
      <c r="C104" s="430"/>
      <c r="D104" s="156"/>
      <c r="E104" s="427"/>
      <c r="F104" s="156"/>
    </row>
    <row r="105" spans="1:6" ht="12.75">
      <c r="A105" s="129"/>
      <c r="B105" s="158" t="s">
        <v>536</v>
      </c>
      <c r="C105" s="430"/>
      <c r="D105" s="156"/>
      <c r="E105" s="427"/>
      <c r="F105" s="159"/>
    </row>
    <row r="106" spans="1:6" ht="12.75">
      <c r="A106" s="129"/>
      <c r="B106" s="158"/>
      <c r="C106" s="430"/>
      <c r="D106" s="156"/>
      <c r="E106" s="427"/>
      <c r="F106" s="159"/>
    </row>
    <row r="107" spans="1:6" ht="63.75">
      <c r="A107" s="160"/>
      <c r="B107" s="161" t="s">
        <v>513</v>
      </c>
      <c r="C107" s="429"/>
      <c r="D107" s="160"/>
      <c r="E107" s="141"/>
      <c r="F107" s="162"/>
    </row>
    <row r="108" spans="1:6" ht="12.75">
      <c r="A108" s="160"/>
      <c r="B108" s="161"/>
      <c r="C108" s="116"/>
      <c r="D108" s="119"/>
      <c r="E108" s="427"/>
      <c r="F108" s="159"/>
    </row>
    <row r="109" spans="1:8" ht="25.5">
      <c r="A109" s="160"/>
      <c r="B109" s="161" t="s">
        <v>537</v>
      </c>
      <c r="C109" s="429" t="s">
        <v>54</v>
      </c>
      <c r="D109" s="156">
        <v>2</v>
      </c>
      <c r="E109" s="434"/>
      <c r="F109" s="175">
        <f>D109*E109</f>
        <v>0</v>
      </c>
      <c r="G109" s="152"/>
      <c r="H109" s="87" t="str">
        <f>IF(E109="","VNESI CENO NA ENOTO!","")</f>
        <v>VNESI CENO NA ENOTO!</v>
      </c>
    </row>
    <row r="110" spans="1:6" ht="12.75">
      <c r="A110" s="164"/>
      <c r="B110" s="158"/>
      <c r="C110" s="430"/>
      <c r="D110" s="156"/>
      <c r="E110" s="427"/>
      <c r="F110" s="159"/>
    </row>
    <row r="111" spans="1:6" ht="51">
      <c r="A111" s="154">
        <f>IF(ISTEXT(B111),MAX($A$1:$A110)+1,"")</f>
        <v>6</v>
      </c>
      <c r="B111" s="143" t="s">
        <v>538</v>
      </c>
      <c r="C111" s="430"/>
      <c r="D111" s="156"/>
      <c r="E111" s="427"/>
      <c r="F111" s="159"/>
    </row>
    <row r="112" spans="1:8" ht="12.75">
      <c r="A112" s="164" t="s">
        <v>539</v>
      </c>
      <c r="B112" s="169" t="s">
        <v>540</v>
      </c>
      <c r="C112" s="430" t="s">
        <v>385</v>
      </c>
      <c r="D112" s="156">
        <v>110</v>
      </c>
      <c r="E112" s="433"/>
      <c r="F112" s="175">
        <f>D112*E112</f>
        <v>0</v>
      </c>
      <c r="G112" s="152"/>
      <c r="H112" s="87" t="str">
        <f>IF(E112="","VNESI CENO NA ENOTO!","")</f>
        <v>VNESI CENO NA ENOTO!</v>
      </c>
    </row>
    <row r="113" spans="1:8" ht="12.75">
      <c r="A113" s="164" t="s">
        <v>539</v>
      </c>
      <c r="B113" s="169" t="s">
        <v>541</v>
      </c>
      <c r="C113" s="430" t="s">
        <v>385</v>
      </c>
      <c r="D113" s="156">
        <v>110</v>
      </c>
      <c r="E113" s="433"/>
      <c r="F113" s="175">
        <f>D113*E113</f>
        <v>0</v>
      </c>
      <c r="G113" s="152"/>
      <c r="H113" s="87" t="str">
        <f>IF(E113="","VNESI CENO NA ENOTO!","")</f>
        <v>VNESI CENO NA ENOTO!</v>
      </c>
    </row>
    <row r="114" spans="1:6" ht="12.75">
      <c r="A114" s="164"/>
      <c r="B114" s="169"/>
      <c r="C114" s="430"/>
      <c r="D114" s="156"/>
      <c r="E114" s="427"/>
      <c r="F114" s="159"/>
    </row>
    <row r="115" spans="1:6" ht="12.75">
      <c r="A115" s="154">
        <f>IF(ISTEXT(B115),MAX($A$1:$A114)+1,"")</f>
        <v>7</v>
      </c>
      <c r="B115" s="173" t="s">
        <v>542</v>
      </c>
      <c r="C115" s="431"/>
      <c r="D115" s="171"/>
      <c r="E115" s="428"/>
      <c r="F115" s="172"/>
    </row>
    <row r="116" spans="1:6" ht="12.75">
      <c r="A116" s="170"/>
      <c r="B116" s="174" t="s">
        <v>543</v>
      </c>
      <c r="C116" s="431"/>
      <c r="D116" s="171"/>
      <c r="E116" s="428"/>
      <c r="F116" s="172"/>
    </row>
    <row r="117" spans="1:8" ht="12.75">
      <c r="A117" s="170"/>
      <c r="B117" s="174" t="s">
        <v>544</v>
      </c>
      <c r="C117" s="431" t="s">
        <v>54</v>
      </c>
      <c r="D117" s="171">
        <v>1</v>
      </c>
      <c r="E117" s="122"/>
      <c r="F117" s="175">
        <f>D117*E117</f>
        <v>0</v>
      </c>
      <c r="G117" s="152"/>
      <c r="H117" s="87" t="str">
        <f>IF(E117="","VNESI CENO NA ENOTO!","")</f>
        <v>VNESI CENO NA ENOTO!</v>
      </c>
    </row>
    <row r="118" spans="1:6" ht="12.75">
      <c r="A118" s="170"/>
      <c r="B118" s="174"/>
      <c r="C118" s="431"/>
      <c r="D118" s="171"/>
      <c r="E118" s="428"/>
      <c r="F118" s="172"/>
    </row>
    <row r="119" spans="1:6" ht="13.5" thickBot="1">
      <c r="A119" s="145"/>
      <c r="B119" s="146"/>
      <c r="C119" s="147"/>
      <c r="D119" s="148"/>
      <c r="E119" s="148"/>
      <c r="F119" s="148"/>
    </row>
    <row r="120" spans="1:6" ht="12.75">
      <c r="A120" s="114"/>
      <c r="B120" s="149"/>
      <c r="C120" s="144"/>
      <c r="D120" s="144"/>
      <c r="E120" s="144"/>
      <c r="F120" s="144"/>
    </row>
    <row r="121" spans="1:6" ht="15.75">
      <c r="A121" s="114"/>
      <c r="B121" s="426" t="s">
        <v>545</v>
      </c>
      <c r="C121" s="111"/>
      <c r="D121" s="153"/>
      <c r="E121" s="153"/>
      <c r="F121" s="432">
        <f>SUM(F4:F120)</f>
        <v>0</v>
      </c>
    </row>
    <row r="122" spans="1:6" ht="13.5" thickBot="1">
      <c r="A122" s="145"/>
      <c r="B122" s="146"/>
      <c r="C122" s="147"/>
      <c r="D122" s="148"/>
      <c r="E122" s="148"/>
      <c r="F122" s="148"/>
    </row>
  </sheetData>
  <sheetProtection password="CA19" sheet="1" objects="1" scenarios="1" selectLockedCells="1"/>
  <printOptions/>
  <pageMargins left="0.7" right="0.7" top="0.75" bottom="0.75" header="0.3" footer="0.3"/>
  <pageSetup horizontalDpi="600" verticalDpi="600" orientation="portrait" paperSize="9" r:id="rId1"/>
  <rowBreaks count="1" manualBreakCount="1">
    <brk id="33" max="5" man="1"/>
  </rowBreaks>
</worksheet>
</file>

<file path=xl/worksheets/sheet2.xml><?xml version="1.0" encoding="utf-8"?>
<worksheet xmlns="http://schemas.openxmlformats.org/spreadsheetml/2006/main" xmlns:r="http://schemas.openxmlformats.org/officeDocument/2006/relationships">
  <sheetPr>
    <pageSetUpPr fitToPage="1"/>
  </sheetPr>
  <dimension ref="A1:F538"/>
  <sheetViews>
    <sheetView showZeros="0" view="pageBreakPreview" zoomScale="110" zoomScaleSheetLayoutView="110" zoomScalePageLayoutView="0" workbookViewId="0" topLeftCell="A1">
      <selection activeCell="C68" sqref="C68"/>
    </sheetView>
  </sheetViews>
  <sheetFormatPr defaultColWidth="9.140625" defaultRowHeight="12.75"/>
  <cols>
    <col min="1" max="1" width="2.7109375" style="2" customWidth="1"/>
    <col min="2" max="2" width="48.421875" style="5" customWidth="1"/>
    <col min="3" max="3" width="9.421875" style="4" customWidth="1"/>
    <col min="4" max="4" width="19.7109375" style="4" customWidth="1"/>
    <col min="5" max="5" width="4.7109375" style="23" customWidth="1"/>
    <col min="6" max="16384" width="9.140625" style="5" customWidth="1"/>
  </cols>
  <sheetData>
    <row r="1" spans="1:6" ht="15">
      <c r="A1" s="229"/>
      <c r="B1" s="230" t="s">
        <v>329</v>
      </c>
      <c r="C1" s="229"/>
      <c r="D1" s="229"/>
      <c r="E1" s="229"/>
      <c r="F1" s="82"/>
    </row>
    <row r="2" spans="1:6" ht="14.25" customHeight="1">
      <c r="A2" s="231"/>
      <c r="B2" s="703"/>
      <c r="C2" s="703"/>
      <c r="D2" s="703"/>
      <c r="E2" s="703"/>
      <c r="F2" s="83" t="str">
        <f>IF(B2="","VNESI NAZIV PONUDNIKA!","")</f>
        <v>VNESI NAZIV PONUDNIKA!</v>
      </c>
    </row>
    <row r="3" spans="1:6" ht="14.25" customHeight="1">
      <c r="A3" s="229"/>
      <c r="B3" s="704"/>
      <c r="C3" s="704"/>
      <c r="D3" s="704"/>
      <c r="E3" s="704"/>
      <c r="F3" s="83" t="str">
        <f>IF(B3="","VNESI NASLOV PONUDNIKA!","")</f>
        <v>VNESI NASLOV PONUDNIKA!</v>
      </c>
    </row>
    <row r="4" spans="1:5" ht="12.75">
      <c r="A4" s="232"/>
      <c r="B4" s="233"/>
      <c r="C4" s="234"/>
      <c r="D4" s="234"/>
      <c r="E4" s="235"/>
    </row>
    <row r="5" spans="1:5" ht="13.5" customHeight="1">
      <c r="A5" s="232"/>
      <c r="B5" s="233" t="s">
        <v>78</v>
      </c>
      <c r="C5" s="234"/>
      <c r="D5" s="234"/>
      <c r="E5" s="235"/>
    </row>
    <row r="6" spans="1:5" ht="14.25" customHeight="1">
      <c r="A6" s="232"/>
      <c r="B6" s="701" t="s">
        <v>328</v>
      </c>
      <c r="C6" s="701"/>
      <c r="D6" s="701"/>
      <c r="E6" s="701"/>
    </row>
    <row r="7" spans="1:5" ht="14.25" customHeight="1">
      <c r="A7" s="232"/>
      <c r="B7" s="702" t="s">
        <v>327</v>
      </c>
      <c r="C7" s="702"/>
      <c r="D7" s="702"/>
      <c r="E7" s="702"/>
    </row>
    <row r="8" spans="1:5" ht="13.5" customHeight="1">
      <c r="A8" s="232"/>
      <c r="B8" s="233"/>
      <c r="C8" s="234"/>
      <c r="D8" s="234"/>
      <c r="E8" s="235"/>
    </row>
    <row r="9" spans="1:5" ht="13.5" customHeight="1">
      <c r="A9" s="233"/>
      <c r="B9" s="236" t="s">
        <v>79</v>
      </c>
      <c r="C9" s="234"/>
      <c r="D9" s="234"/>
      <c r="E9" s="235"/>
    </row>
    <row r="10" spans="1:5" ht="20.25" customHeight="1">
      <c r="A10" s="232"/>
      <c r="B10" s="700" t="s">
        <v>326</v>
      </c>
      <c r="C10" s="700"/>
      <c r="D10" s="700"/>
      <c r="E10" s="700"/>
    </row>
    <row r="11" spans="1:5" ht="12.75" customHeight="1">
      <c r="A11" s="232"/>
      <c r="B11" s="237"/>
      <c r="C11" s="237"/>
      <c r="D11" s="237"/>
      <c r="E11" s="237"/>
    </row>
    <row r="12" spans="1:5" ht="12.75">
      <c r="A12" s="238"/>
      <c r="B12" s="239"/>
      <c r="C12" s="239"/>
      <c r="D12" s="240"/>
      <c r="E12" s="241"/>
    </row>
    <row r="13" spans="1:5" ht="15">
      <c r="A13" s="238"/>
      <c r="B13" s="699" t="s">
        <v>72</v>
      </c>
      <c r="C13" s="699"/>
      <c r="D13" s="699"/>
      <c r="E13" s="699"/>
    </row>
    <row r="14" spans="1:5" ht="12.75">
      <c r="A14" s="238"/>
      <c r="B14" s="239"/>
      <c r="C14" s="239"/>
      <c r="D14" s="240"/>
      <c r="E14" s="241"/>
    </row>
    <row r="15" spans="1:5" ht="12.75">
      <c r="A15" s="238"/>
      <c r="B15" s="242" t="s">
        <v>10</v>
      </c>
      <c r="C15" s="239"/>
      <c r="D15" s="240"/>
      <c r="E15" s="241"/>
    </row>
    <row r="16" spans="1:5" ht="7.5" customHeight="1">
      <c r="A16" s="238"/>
      <c r="B16" s="243"/>
      <c r="C16" s="239"/>
      <c r="D16" s="240"/>
      <c r="E16" s="241"/>
    </row>
    <row r="17" spans="1:5" ht="12.75">
      <c r="A17" s="238"/>
      <c r="B17" s="239" t="s">
        <v>821</v>
      </c>
      <c r="C17" s="239"/>
      <c r="D17" s="240">
        <f>'PRIPRAVLJALNA IN RUŠITVENA DELA'!E103</f>
        <v>0</v>
      </c>
      <c r="E17" s="244" t="s">
        <v>3</v>
      </c>
    </row>
    <row r="18" spans="1:5" ht="12.75">
      <c r="A18" s="238"/>
      <c r="B18" s="239" t="s">
        <v>147</v>
      </c>
      <c r="C18" s="239"/>
      <c r="D18" s="240">
        <f>'ZEMELJSKA DELA'!E28</f>
        <v>0</v>
      </c>
      <c r="E18" s="244" t="s">
        <v>3</v>
      </c>
    </row>
    <row r="19" spans="1:5" ht="12.75">
      <c r="A19" s="238"/>
      <c r="B19" s="239" t="s">
        <v>11</v>
      </c>
      <c r="C19" s="239"/>
      <c r="D19" s="240">
        <f>KANALIZACIJA!E84</f>
        <v>0</v>
      </c>
      <c r="E19" s="244" t="s">
        <v>3</v>
      </c>
    </row>
    <row r="20" spans="1:5" ht="12.75">
      <c r="A20" s="238"/>
      <c r="B20" s="239" t="s">
        <v>12</v>
      </c>
      <c r="C20" s="239"/>
      <c r="D20" s="240">
        <f>'BETONSKA DELA'!E45</f>
        <v>0</v>
      </c>
      <c r="E20" s="244" t="s">
        <v>3</v>
      </c>
    </row>
    <row r="21" spans="1:5" ht="12.75">
      <c r="A21" s="238"/>
      <c r="B21" s="239" t="s">
        <v>13</v>
      </c>
      <c r="C21" s="239"/>
      <c r="D21" s="240">
        <f>'TESARSKA DELA'!E42</f>
        <v>0</v>
      </c>
      <c r="E21" s="244" t="s">
        <v>3</v>
      </c>
    </row>
    <row r="22" spans="1:5" ht="12.75">
      <c r="A22" s="238"/>
      <c r="B22" s="239" t="s">
        <v>14</v>
      </c>
      <c r="C22" s="239"/>
      <c r="D22" s="240">
        <f>'ZIDARSKA DELA'!E115</f>
        <v>0</v>
      </c>
      <c r="E22" s="244" t="s">
        <v>3</v>
      </c>
    </row>
    <row r="23" spans="1:5" ht="12.75">
      <c r="A23" s="238"/>
      <c r="B23" s="245" t="s">
        <v>353</v>
      </c>
      <c r="C23" s="245"/>
      <c r="D23" s="246">
        <f>'FASADERSKA DELA'!E34</f>
        <v>0</v>
      </c>
      <c r="E23" s="247" t="s">
        <v>3</v>
      </c>
    </row>
    <row r="24" spans="1:5" ht="7.5" customHeight="1">
      <c r="A24" s="238"/>
      <c r="B24" s="239"/>
      <c r="C24" s="239"/>
      <c r="D24" s="240"/>
      <c r="E24" s="241"/>
    </row>
    <row r="25" spans="1:5" ht="12.75">
      <c r="A25" s="238"/>
      <c r="B25" s="248" t="s">
        <v>73</v>
      </c>
      <c r="C25" s="239"/>
      <c r="D25" s="249">
        <f>SUM(D17:D23)</f>
        <v>0</v>
      </c>
      <c r="E25" s="250" t="s">
        <v>3</v>
      </c>
    </row>
    <row r="26" spans="1:5" ht="12.75">
      <c r="A26" s="238"/>
      <c r="B26" s="239"/>
      <c r="C26" s="239"/>
      <c r="D26" s="240"/>
      <c r="E26" s="241"/>
    </row>
    <row r="27" spans="1:5" ht="12.75">
      <c r="A27" s="238"/>
      <c r="B27" s="242" t="s">
        <v>4</v>
      </c>
      <c r="C27" s="239"/>
      <c r="D27" s="240"/>
      <c r="E27" s="241"/>
    </row>
    <row r="28" spans="1:5" ht="7.5" customHeight="1">
      <c r="A28" s="238"/>
      <c r="B28" s="243"/>
      <c r="C28" s="239"/>
      <c r="D28" s="240"/>
      <c r="E28" s="241"/>
    </row>
    <row r="29" spans="1:5" ht="12.75">
      <c r="A29" s="238"/>
      <c r="B29" s="239" t="s">
        <v>5</v>
      </c>
      <c r="C29" s="239"/>
      <c r="D29" s="240">
        <f>'SUHOMONTAŽNA DELA'!E22</f>
        <v>0</v>
      </c>
      <c r="E29" s="244" t="s">
        <v>3</v>
      </c>
    </row>
    <row r="30" spans="1:5" ht="12.75">
      <c r="A30" s="238"/>
      <c r="B30" s="239" t="s">
        <v>148</v>
      </c>
      <c r="C30" s="239"/>
      <c r="D30" s="240">
        <f>'KROVSKO KLEPARSKA DELA'!E35</f>
        <v>0</v>
      </c>
      <c r="E30" s="244" t="s">
        <v>3</v>
      </c>
    </row>
    <row r="31" spans="1:5" ht="12.75">
      <c r="A31" s="238"/>
      <c r="B31" s="239" t="s">
        <v>6</v>
      </c>
      <c r="C31" s="239"/>
      <c r="D31" s="240">
        <f>'KERAMIČARSKA DELA'!E38</f>
        <v>0</v>
      </c>
      <c r="E31" s="244" t="s">
        <v>3</v>
      </c>
    </row>
    <row r="32" spans="1:5" ht="12.75">
      <c r="A32" s="238"/>
      <c r="B32" s="239" t="s">
        <v>274</v>
      </c>
      <c r="C32" s="239"/>
      <c r="D32" s="240">
        <f>'KLJUČAVNIČARSKA DELA'!E27</f>
        <v>0</v>
      </c>
      <c r="E32" s="244" t="s">
        <v>3</v>
      </c>
    </row>
    <row r="33" spans="1:5" ht="12.75">
      <c r="A33" s="238"/>
      <c r="B33" s="239" t="s">
        <v>7</v>
      </c>
      <c r="C33" s="239"/>
      <c r="D33" s="240">
        <f>'STAVBNO POHISTVO'!E65</f>
        <v>0</v>
      </c>
      <c r="E33" s="244" t="s">
        <v>3</v>
      </c>
    </row>
    <row r="34" spans="1:5" ht="12.75">
      <c r="A34" s="238"/>
      <c r="B34" s="239" t="s">
        <v>8</v>
      </c>
      <c r="C34" s="239"/>
      <c r="D34" s="240">
        <f>'TLAKARSKA DELA'!E18</f>
        <v>0</v>
      </c>
      <c r="E34" s="244" t="s">
        <v>3</v>
      </c>
    </row>
    <row r="35" spans="1:5" ht="12.75">
      <c r="A35" s="238"/>
      <c r="B35" s="245" t="s">
        <v>9</v>
      </c>
      <c r="C35" s="245"/>
      <c r="D35" s="246">
        <f>'SLIKOPLESKARSKA DELA'!E12</f>
        <v>0</v>
      </c>
      <c r="E35" s="247" t="s">
        <v>3</v>
      </c>
    </row>
    <row r="36" spans="1:5" ht="7.5" customHeight="1">
      <c r="A36" s="238"/>
      <c r="B36" s="239"/>
      <c r="C36" s="239"/>
      <c r="D36" s="240"/>
      <c r="E36" s="241"/>
    </row>
    <row r="37" spans="1:5" ht="12.75">
      <c r="A37" s="238"/>
      <c r="B37" s="248" t="s">
        <v>74</v>
      </c>
      <c r="C37" s="239"/>
      <c r="D37" s="249">
        <f>SUM(D29:D35)</f>
        <v>0</v>
      </c>
      <c r="E37" s="250" t="s">
        <v>3</v>
      </c>
    </row>
    <row r="38" spans="1:5" ht="12.75">
      <c r="A38" s="238"/>
      <c r="B38" s="248"/>
      <c r="C38" s="239"/>
      <c r="D38" s="249"/>
      <c r="E38" s="250"/>
    </row>
    <row r="39" spans="1:5" ht="12.75">
      <c r="A39" s="238"/>
      <c r="B39" s="242" t="s">
        <v>330</v>
      </c>
      <c r="C39" s="239"/>
      <c r="D39" s="240"/>
      <c r="E39" s="251"/>
    </row>
    <row r="40" spans="1:5" ht="7.5" customHeight="1">
      <c r="A40" s="238"/>
      <c r="B40" s="248"/>
      <c r="C40" s="239"/>
      <c r="D40" s="252"/>
      <c r="E40" s="251"/>
    </row>
    <row r="41" spans="1:5" ht="12.75">
      <c r="A41" s="238"/>
      <c r="B41" s="253" t="s">
        <v>331</v>
      </c>
      <c r="C41" s="252"/>
      <c r="D41" s="254">
        <f>VODOVOD!F153</f>
        <v>0</v>
      </c>
      <c r="E41" s="244" t="s">
        <v>3</v>
      </c>
    </row>
    <row r="42" spans="1:5" ht="12.75">
      <c r="A42" s="238"/>
      <c r="B42" s="253" t="s">
        <v>332</v>
      </c>
      <c r="C42" s="252"/>
      <c r="D42" s="254">
        <f>'OGREVANJE IN HLAJENJE'!F121</f>
        <v>0</v>
      </c>
      <c r="E42" s="244" t="s">
        <v>3</v>
      </c>
    </row>
    <row r="43" spans="1:5" ht="12.75">
      <c r="A43" s="238"/>
      <c r="B43" s="255" t="s">
        <v>333</v>
      </c>
      <c r="C43" s="256"/>
      <c r="D43" s="257">
        <f>PREZRAČEVANJE!F58</f>
        <v>0</v>
      </c>
      <c r="E43" s="247" t="s">
        <v>3</v>
      </c>
    </row>
    <row r="44" spans="1:5" ht="7.5" customHeight="1">
      <c r="A44" s="238"/>
      <c r="B44" s="239"/>
      <c r="C44" s="239"/>
      <c r="D44" s="240"/>
      <c r="E44" s="241"/>
    </row>
    <row r="45" spans="1:5" ht="12.75">
      <c r="A45" s="238"/>
      <c r="B45" s="258" t="s">
        <v>334</v>
      </c>
      <c r="C45" s="239"/>
      <c r="D45" s="249">
        <f>SUM(D41:D43)</f>
        <v>0</v>
      </c>
      <c r="E45" s="250" t="s">
        <v>3</v>
      </c>
    </row>
    <row r="46" spans="1:5" ht="12.75">
      <c r="A46" s="238"/>
      <c r="B46" s="258"/>
      <c r="C46" s="239"/>
      <c r="D46" s="240"/>
      <c r="E46" s="241"/>
    </row>
    <row r="47" spans="1:5" ht="12.75">
      <c r="A47" s="238"/>
      <c r="B47" s="242" t="s">
        <v>335</v>
      </c>
      <c r="C47" s="239"/>
      <c r="D47" s="240"/>
      <c r="E47" s="241"/>
    </row>
    <row r="48" spans="1:5" ht="12.75">
      <c r="A48" s="238"/>
      <c r="B48" s="243"/>
      <c r="C48" s="239"/>
      <c r="D48" s="240"/>
      <c r="E48" s="241"/>
    </row>
    <row r="49" spans="1:5" ht="12.75">
      <c r="A49" s="238"/>
      <c r="B49" s="253" t="s">
        <v>633</v>
      </c>
      <c r="C49" s="239"/>
      <c r="D49" s="240">
        <f>'JAKI TOK'!G91</f>
        <v>0</v>
      </c>
      <c r="E49" s="244" t="s">
        <v>3</v>
      </c>
    </row>
    <row r="50" spans="1:5" ht="12.75">
      <c r="A50" s="238"/>
      <c r="B50" s="253" t="s">
        <v>634</v>
      </c>
      <c r="C50" s="239"/>
      <c r="D50" s="240">
        <f>SVETILKE!G26</f>
        <v>0</v>
      </c>
      <c r="E50" s="244" t="s">
        <v>3</v>
      </c>
    </row>
    <row r="51" spans="1:5" ht="12.75">
      <c r="A51" s="238"/>
      <c r="B51" s="253" t="s">
        <v>635</v>
      </c>
      <c r="C51" s="239"/>
      <c r="D51" s="240"/>
      <c r="E51" s="244"/>
    </row>
    <row r="52" spans="1:5" ht="12.75">
      <c r="A52" s="238"/>
      <c r="B52" s="253" t="s">
        <v>636</v>
      </c>
      <c r="C52" s="239"/>
      <c r="D52" s="240">
        <f>'ŠIBKI TOK'!G44</f>
        <v>0</v>
      </c>
      <c r="E52" s="244" t="s">
        <v>3</v>
      </c>
    </row>
    <row r="53" spans="1:5" ht="12.75">
      <c r="A53" s="238"/>
      <c r="B53" s="253" t="s">
        <v>637</v>
      </c>
      <c r="C53" s="239"/>
      <c r="D53" s="240">
        <f>'ŠIBKI TOK'!G75</f>
        <v>0</v>
      </c>
      <c r="E53" s="244" t="s">
        <v>3</v>
      </c>
    </row>
    <row r="54" spans="1:5" ht="12.75">
      <c r="A54" s="238"/>
      <c r="B54" s="253" t="s">
        <v>638</v>
      </c>
      <c r="C54" s="239"/>
      <c r="D54" s="240">
        <f>'ŠIBKI TOK'!G120</f>
        <v>0</v>
      </c>
      <c r="E54" s="244" t="s">
        <v>3</v>
      </c>
    </row>
    <row r="55" spans="1:5" ht="12.75">
      <c r="A55" s="238"/>
      <c r="B55" s="253" t="s">
        <v>639</v>
      </c>
      <c r="C55" s="239"/>
      <c r="D55" s="240">
        <f>'ŠIBKI TOK'!G149</f>
        <v>0</v>
      </c>
      <c r="E55" s="244" t="s">
        <v>3</v>
      </c>
    </row>
    <row r="56" spans="1:5" ht="12.75">
      <c r="A56" s="238"/>
      <c r="B56" s="253" t="s">
        <v>640</v>
      </c>
      <c r="C56" s="239"/>
      <c r="D56" s="240">
        <f>'ŠIBKI TOK'!G187</f>
        <v>0</v>
      </c>
      <c r="E56" s="244" t="s">
        <v>3</v>
      </c>
    </row>
    <row r="57" spans="1:5" ht="12.75">
      <c r="A57" s="238"/>
      <c r="B57" s="253" t="s">
        <v>641</v>
      </c>
      <c r="C57" s="239"/>
      <c r="D57" s="240">
        <f>STRELOVOD!G36</f>
        <v>0</v>
      </c>
      <c r="E57" s="244" t="s">
        <v>3</v>
      </c>
    </row>
    <row r="58" spans="1:5" ht="12.75">
      <c r="A58" s="238"/>
      <c r="B58" s="255" t="s">
        <v>810</v>
      </c>
      <c r="C58" s="245"/>
      <c r="D58" s="246">
        <f>'GRADBENA DELA ZA EI'!G14</f>
        <v>0</v>
      </c>
      <c r="E58" s="247" t="s">
        <v>3</v>
      </c>
    </row>
    <row r="59" spans="1:5" ht="7.5" customHeight="1">
      <c r="A59" s="238"/>
      <c r="B59" s="243"/>
      <c r="C59" s="239"/>
      <c r="D59" s="240"/>
      <c r="E59" s="241"/>
    </row>
    <row r="60" spans="1:5" ht="12.75">
      <c r="A60" s="238"/>
      <c r="B60" s="258" t="s">
        <v>336</v>
      </c>
      <c r="C60" s="239"/>
      <c r="D60" s="249">
        <f>SUM(D49:D58)</f>
        <v>0</v>
      </c>
      <c r="E60" s="250" t="s">
        <v>3</v>
      </c>
    </row>
    <row r="61" spans="1:5" ht="12.75">
      <c r="A61" s="238"/>
      <c r="B61" s="258"/>
      <c r="C61" s="239"/>
      <c r="D61" s="249"/>
      <c r="E61" s="250"/>
    </row>
    <row r="62" spans="1:5" ht="12.75">
      <c r="A62" s="238"/>
      <c r="B62" s="242" t="s">
        <v>357</v>
      </c>
      <c r="C62" s="239"/>
      <c r="D62" s="240"/>
      <c r="E62" s="241"/>
    </row>
    <row r="63" spans="1:5" ht="7.5" customHeight="1">
      <c r="A63" s="238"/>
      <c r="B63" s="243"/>
      <c r="C63" s="239"/>
      <c r="D63" s="240"/>
      <c r="E63" s="241"/>
    </row>
    <row r="64" spans="1:5" ht="12.75">
      <c r="A64" s="238"/>
      <c r="B64" s="258" t="s">
        <v>358</v>
      </c>
      <c r="C64" s="239"/>
      <c r="D64" s="249">
        <v>20000</v>
      </c>
      <c r="E64" s="250" t="s">
        <v>3</v>
      </c>
    </row>
    <row r="65" spans="1:5" ht="13.5" thickBot="1">
      <c r="A65" s="238"/>
      <c r="B65" s="259"/>
      <c r="C65" s="260"/>
      <c r="D65" s="261"/>
      <c r="E65" s="262"/>
    </row>
    <row r="66" spans="1:5" ht="12.75">
      <c r="A66" s="238"/>
      <c r="B66" s="239"/>
      <c r="C66" s="239"/>
      <c r="D66" s="240"/>
      <c r="E66" s="241"/>
    </row>
    <row r="67" spans="1:5" ht="18.75" customHeight="1">
      <c r="A67" s="238"/>
      <c r="B67" s="263" t="s">
        <v>337</v>
      </c>
      <c r="C67" s="264"/>
      <c r="D67" s="265">
        <f>D25+D37+D45+D60+D64</f>
        <v>20000</v>
      </c>
      <c r="E67" s="266" t="s">
        <v>3</v>
      </c>
    </row>
    <row r="68" spans="1:5" ht="18.75" customHeight="1" thickBot="1">
      <c r="A68" s="238"/>
      <c r="B68" s="267" t="s">
        <v>359</v>
      </c>
      <c r="C68" s="101">
        <v>0</v>
      </c>
      <c r="D68" s="268">
        <f>D67*C68</f>
        <v>0</v>
      </c>
      <c r="E68" s="269" t="s">
        <v>3</v>
      </c>
    </row>
    <row r="69" spans="1:5" ht="25.5" customHeight="1">
      <c r="A69" s="238"/>
      <c r="B69" s="270" t="s">
        <v>360</v>
      </c>
      <c r="C69" s="271"/>
      <c r="D69" s="272">
        <f>D67-D68</f>
        <v>20000</v>
      </c>
      <c r="E69" s="266" t="s">
        <v>3</v>
      </c>
    </row>
    <row r="70" spans="1:5" ht="12.75" customHeight="1">
      <c r="A70" s="238"/>
      <c r="B70" s="239"/>
      <c r="C70" s="239"/>
      <c r="D70" s="240"/>
      <c r="E70" s="241"/>
    </row>
    <row r="71" spans="1:5" ht="12.75">
      <c r="A71" s="14"/>
      <c r="B71" s="15"/>
      <c r="C71" s="15"/>
      <c r="D71" s="22"/>
      <c r="E71" s="24"/>
    </row>
    <row r="72" spans="1:5" ht="12.75">
      <c r="A72" s="14"/>
      <c r="B72" s="15"/>
      <c r="C72" s="15"/>
      <c r="D72" s="22"/>
      <c r="E72" s="24"/>
    </row>
    <row r="73" spans="1:5" ht="12.75">
      <c r="A73" s="14"/>
      <c r="B73" s="15"/>
      <c r="C73" s="15"/>
      <c r="D73" s="22"/>
      <c r="E73" s="24"/>
    </row>
    <row r="74" spans="1:5" ht="12.75">
      <c r="A74" s="14"/>
      <c r="B74" s="15"/>
      <c r="C74" s="15"/>
      <c r="D74" s="22"/>
      <c r="E74" s="24"/>
    </row>
    <row r="75" spans="1:5" ht="12.75">
      <c r="A75" s="14"/>
      <c r="B75" s="15"/>
      <c r="C75" s="15"/>
      <c r="D75" s="22"/>
      <c r="E75" s="24"/>
    </row>
    <row r="76" spans="1:5" ht="12.75">
      <c r="A76" s="14"/>
      <c r="B76" s="15"/>
      <c r="C76" s="15"/>
      <c r="D76" s="22"/>
      <c r="E76" s="24"/>
    </row>
    <row r="77" spans="1:5" ht="12.75">
      <c r="A77" s="14"/>
      <c r="B77" s="15"/>
      <c r="C77" s="15"/>
      <c r="D77" s="22"/>
      <c r="E77" s="24"/>
    </row>
    <row r="78" spans="1:5" ht="12.75">
      <c r="A78" s="14"/>
      <c r="B78" s="15"/>
      <c r="C78" s="15"/>
      <c r="D78" s="22"/>
      <c r="E78" s="24"/>
    </row>
    <row r="79" spans="1:5" ht="12.75">
      <c r="A79" s="14"/>
      <c r="B79" s="15"/>
      <c r="C79" s="15"/>
      <c r="D79" s="22"/>
      <c r="E79" s="24"/>
    </row>
    <row r="80" spans="1:5" ht="12.75">
      <c r="A80" s="14"/>
      <c r="B80" s="15"/>
      <c r="C80" s="15"/>
      <c r="D80" s="22"/>
      <c r="E80" s="24"/>
    </row>
    <row r="81" spans="1:5" ht="12.75">
      <c r="A81" s="14"/>
      <c r="B81" s="15"/>
      <c r="C81" s="15"/>
      <c r="D81" s="22"/>
      <c r="E81" s="24"/>
    </row>
    <row r="82" spans="1:5" ht="12.75">
      <c r="A82" s="14"/>
      <c r="B82" s="15"/>
      <c r="C82" s="15"/>
      <c r="D82" s="22"/>
      <c r="E82" s="24"/>
    </row>
    <row r="83" spans="1:5" ht="12.75">
      <c r="A83" s="14"/>
      <c r="B83" s="15"/>
      <c r="C83" s="15"/>
      <c r="D83" s="22"/>
      <c r="E83" s="24"/>
    </row>
    <row r="84" spans="1:5" ht="12.75">
      <c r="A84" s="14"/>
      <c r="B84" s="15"/>
      <c r="C84" s="15"/>
      <c r="D84" s="22"/>
      <c r="E84" s="24"/>
    </row>
    <row r="85" spans="1:5" ht="12.75">
      <c r="A85" s="14"/>
      <c r="B85" s="15"/>
      <c r="C85" s="15"/>
      <c r="D85" s="22"/>
      <c r="E85" s="24"/>
    </row>
    <row r="86" spans="1:5" ht="12.75">
      <c r="A86" s="14"/>
      <c r="B86" s="15"/>
      <c r="C86" s="15"/>
      <c r="D86" s="22"/>
      <c r="E86" s="24"/>
    </row>
    <row r="87" spans="1:5" ht="12.75">
      <c r="A87" s="14"/>
      <c r="B87" s="15"/>
      <c r="C87" s="15"/>
      <c r="D87" s="22"/>
      <c r="E87" s="24"/>
    </row>
    <row r="88" spans="1:5" ht="12.75">
      <c r="A88" s="14"/>
      <c r="B88" s="15"/>
      <c r="C88" s="15"/>
      <c r="D88" s="22"/>
      <c r="E88" s="24"/>
    </row>
    <row r="89" spans="1:5" ht="12.75">
      <c r="A89" s="14"/>
      <c r="B89" s="15"/>
      <c r="C89" s="15"/>
      <c r="D89" s="22"/>
      <c r="E89" s="24"/>
    </row>
    <row r="90" spans="1:5" ht="12.75">
      <c r="A90" s="14"/>
      <c r="B90" s="15"/>
      <c r="C90" s="15"/>
      <c r="D90" s="22"/>
      <c r="E90" s="24"/>
    </row>
    <row r="91" spans="1:5" ht="12.75">
      <c r="A91" s="14"/>
      <c r="B91" s="15"/>
      <c r="C91" s="15"/>
      <c r="D91" s="22"/>
      <c r="E91" s="24"/>
    </row>
    <row r="92" spans="1:5" ht="12.75">
      <c r="A92" s="14"/>
      <c r="B92" s="15"/>
      <c r="C92" s="15"/>
      <c r="D92" s="22"/>
      <c r="E92" s="24"/>
    </row>
    <row r="93" spans="1:5" ht="12.75">
      <c r="A93" s="14"/>
      <c r="B93" s="15"/>
      <c r="C93" s="15"/>
      <c r="D93" s="22"/>
      <c r="E93" s="24"/>
    </row>
    <row r="94" spans="1:5" ht="12.75">
      <c r="A94" s="14"/>
      <c r="B94" s="15"/>
      <c r="C94" s="15"/>
      <c r="D94" s="22"/>
      <c r="E94" s="24"/>
    </row>
    <row r="95" spans="1:5" ht="12.75">
      <c r="A95" s="14"/>
      <c r="B95" s="15"/>
      <c r="C95" s="15"/>
      <c r="D95" s="22"/>
      <c r="E95" s="24"/>
    </row>
    <row r="96" spans="1:5" ht="12.75">
      <c r="A96" s="14"/>
      <c r="B96" s="15"/>
      <c r="C96" s="15"/>
      <c r="D96" s="22"/>
      <c r="E96" s="24"/>
    </row>
    <row r="97" spans="1:5" ht="12.75">
      <c r="A97" s="14"/>
      <c r="B97" s="15"/>
      <c r="C97" s="15"/>
      <c r="D97" s="22"/>
      <c r="E97" s="24"/>
    </row>
    <row r="98" spans="1:5" ht="12.75">
      <c r="A98" s="14"/>
      <c r="B98" s="15"/>
      <c r="C98" s="15"/>
      <c r="D98" s="22"/>
      <c r="E98" s="24"/>
    </row>
    <row r="99" spans="1:5" ht="12.75">
      <c r="A99" s="14"/>
      <c r="B99" s="15"/>
      <c r="C99" s="15"/>
      <c r="D99" s="22"/>
      <c r="E99" s="24"/>
    </row>
    <row r="100" spans="1:5" ht="12.75">
      <c r="A100" s="14"/>
      <c r="B100" s="15"/>
      <c r="C100" s="15"/>
      <c r="D100" s="22"/>
      <c r="E100" s="24"/>
    </row>
    <row r="101" spans="1:5" ht="12.75">
      <c r="A101" s="14"/>
      <c r="B101" s="15"/>
      <c r="C101" s="15"/>
      <c r="D101" s="22"/>
      <c r="E101" s="24"/>
    </row>
    <row r="102" spans="1:5" ht="12.75">
      <c r="A102" s="14"/>
      <c r="B102" s="15"/>
      <c r="C102" s="15"/>
      <c r="D102" s="22"/>
      <c r="E102" s="24"/>
    </row>
    <row r="103" spans="1:5" ht="12.75">
      <c r="A103" s="14"/>
      <c r="B103" s="15"/>
      <c r="C103" s="15"/>
      <c r="D103" s="22"/>
      <c r="E103" s="24"/>
    </row>
    <row r="104" spans="1:5" ht="12.75">
      <c r="A104" s="14"/>
      <c r="B104" s="15"/>
      <c r="C104" s="15"/>
      <c r="D104" s="22"/>
      <c r="E104" s="24"/>
    </row>
    <row r="105" spans="1:5" ht="12.75">
      <c r="A105" s="14"/>
      <c r="B105" s="15"/>
      <c r="C105" s="15"/>
      <c r="D105" s="22"/>
      <c r="E105" s="24"/>
    </row>
    <row r="106" spans="1:5" ht="12.75">
      <c r="A106" s="14"/>
      <c r="B106" s="15"/>
      <c r="C106" s="15"/>
      <c r="D106" s="22"/>
      <c r="E106" s="24"/>
    </row>
    <row r="107" spans="1:5" ht="12.75">
      <c r="A107" s="14"/>
      <c r="B107" s="15"/>
      <c r="C107" s="15"/>
      <c r="D107" s="22"/>
      <c r="E107" s="24"/>
    </row>
    <row r="108" spans="1:5" ht="12.75">
      <c r="A108" s="14"/>
      <c r="B108" s="15"/>
      <c r="C108" s="15"/>
      <c r="D108" s="22"/>
      <c r="E108" s="24"/>
    </row>
    <row r="109" spans="1:5" ht="12.75">
      <c r="A109" s="14"/>
      <c r="B109" s="15"/>
      <c r="C109" s="15"/>
      <c r="D109" s="22"/>
      <c r="E109" s="24"/>
    </row>
    <row r="110" spans="1:5" ht="12.75">
      <c r="A110" s="14"/>
      <c r="B110" s="15"/>
      <c r="C110" s="15"/>
      <c r="D110" s="22"/>
      <c r="E110" s="24"/>
    </row>
    <row r="111" spans="1:5" ht="12.75">
      <c r="A111" s="14"/>
      <c r="B111" s="15"/>
      <c r="C111" s="15"/>
      <c r="D111" s="22"/>
      <c r="E111" s="24"/>
    </row>
    <row r="112" spans="1:5" ht="12.75">
      <c r="A112" s="14"/>
      <c r="B112" s="15"/>
      <c r="C112" s="15"/>
      <c r="D112" s="22"/>
      <c r="E112" s="24"/>
    </row>
    <row r="113" spans="1:5" ht="12.75">
      <c r="A113" s="14"/>
      <c r="B113" s="15"/>
      <c r="C113" s="15"/>
      <c r="D113" s="22"/>
      <c r="E113" s="24"/>
    </row>
    <row r="114" spans="1:5" ht="12.75">
      <c r="A114" s="14"/>
      <c r="B114" s="15"/>
      <c r="C114" s="15"/>
      <c r="D114" s="22"/>
      <c r="E114" s="24"/>
    </row>
    <row r="115" spans="1:5" ht="12.75">
      <c r="A115" s="14"/>
      <c r="B115" s="15"/>
      <c r="C115" s="15"/>
      <c r="D115" s="22"/>
      <c r="E115" s="24"/>
    </row>
    <row r="116" spans="1:5" ht="12.75">
      <c r="A116" s="14"/>
      <c r="B116" s="15"/>
      <c r="C116" s="15"/>
      <c r="D116" s="22"/>
      <c r="E116" s="24"/>
    </row>
    <row r="117" spans="1:5" ht="12.75">
      <c r="A117" s="14"/>
      <c r="B117" s="15"/>
      <c r="C117" s="15"/>
      <c r="D117" s="22"/>
      <c r="E117" s="24"/>
    </row>
    <row r="118" spans="1:5" ht="12.75">
      <c r="A118" s="14"/>
      <c r="B118" s="15"/>
      <c r="C118" s="15"/>
      <c r="D118" s="22"/>
      <c r="E118" s="24"/>
    </row>
    <row r="119" spans="1:5" ht="12.75">
      <c r="A119" s="14"/>
      <c r="B119" s="15"/>
      <c r="C119" s="15"/>
      <c r="D119" s="22"/>
      <c r="E119" s="24"/>
    </row>
    <row r="120" spans="1:5" ht="12.75">
      <c r="A120" s="14"/>
      <c r="B120" s="15"/>
      <c r="C120" s="15"/>
      <c r="D120" s="22"/>
      <c r="E120" s="24"/>
    </row>
    <row r="121" spans="1:5" ht="12.75">
      <c r="A121" s="14"/>
      <c r="B121" s="15"/>
      <c r="C121" s="15"/>
      <c r="D121" s="22"/>
      <c r="E121" s="24"/>
    </row>
    <row r="122" spans="1:5" ht="12.75">
      <c r="A122" s="14"/>
      <c r="B122" s="15"/>
      <c r="C122" s="15"/>
      <c r="D122" s="22"/>
      <c r="E122" s="24"/>
    </row>
    <row r="123" spans="1:5" ht="12.75">
      <c r="A123" s="14"/>
      <c r="B123" s="15"/>
      <c r="C123" s="15"/>
      <c r="D123" s="22"/>
      <c r="E123" s="24"/>
    </row>
    <row r="124" spans="1:5" ht="12.75">
      <c r="A124" s="14"/>
      <c r="B124" s="15"/>
      <c r="C124" s="15"/>
      <c r="D124" s="22"/>
      <c r="E124" s="24"/>
    </row>
    <row r="125" spans="1:5" ht="12.75">
      <c r="A125" s="14"/>
      <c r="B125" s="15"/>
      <c r="C125" s="15"/>
      <c r="D125" s="22"/>
      <c r="E125" s="24"/>
    </row>
    <row r="126" spans="1:5" ht="12.75">
      <c r="A126" s="14"/>
      <c r="B126" s="15"/>
      <c r="C126" s="15"/>
      <c r="D126" s="22"/>
      <c r="E126" s="24"/>
    </row>
    <row r="127" spans="1:5" ht="12.75">
      <c r="A127" s="14"/>
      <c r="B127" s="15"/>
      <c r="C127" s="15"/>
      <c r="D127" s="22"/>
      <c r="E127" s="24"/>
    </row>
    <row r="128" spans="1:5" ht="12.75">
      <c r="A128" s="14"/>
      <c r="B128" s="15"/>
      <c r="C128" s="15"/>
      <c r="D128" s="22"/>
      <c r="E128" s="24"/>
    </row>
    <row r="129" spans="1:5" ht="12.75">
      <c r="A129" s="14"/>
      <c r="B129" s="15"/>
      <c r="C129" s="15"/>
      <c r="D129" s="22"/>
      <c r="E129" s="24"/>
    </row>
    <row r="130" spans="1:5" ht="12.75">
      <c r="A130" s="14"/>
      <c r="B130" s="15"/>
      <c r="C130" s="15"/>
      <c r="D130" s="22"/>
      <c r="E130" s="24"/>
    </row>
    <row r="131" spans="1:5" ht="12.75">
      <c r="A131" s="14"/>
      <c r="B131" s="15"/>
      <c r="C131" s="15"/>
      <c r="D131" s="22"/>
      <c r="E131" s="24"/>
    </row>
    <row r="132" spans="1:5" ht="12.75">
      <c r="A132" s="14"/>
      <c r="B132" s="15"/>
      <c r="C132" s="15"/>
      <c r="D132" s="22"/>
      <c r="E132" s="24"/>
    </row>
    <row r="133" spans="1:5" ht="12.75">
      <c r="A133" s="14"/>
      <c r="B133" s="15"/>
      <c r="C133" s="15"/>
      <c r="D133" s="22"/>
      <c r="E133" s="24"/>
    </row>
    <row r="134" spans="1:5" ht="12.75">
      <c r="A134" s="14"/>
      <c r="B134" s="15"/>
      <c r="C134" s="15"/>
      <c r="D134" s="22"/>
      <c r="E134" s="24"/>
    </row>
    <row r="135" spans="1:5" ht="12.75">
      <c r="A135" s="14"/>
      <c r="B135" s="15"/>
      <c r="C135" s="15"/>
      <c r="D135" s="22"/>
      <c r="E135" s="24"/>
    </row>
    <row r="136" spans="1:5" ht="12.75">
      <c r="A136" s="14"/>
      <c r="B136" s="15"/>
      <c r="C136" s="15"/>
      <c r="D136" s="22"/>
      <c r="E136" s="24"/>
    </row>
    <row r="137" spans="1:5" ht="12.75">
      <c r="A137" s="14"/>
      <c r="B137" s="15"/>
      <c r="C137" s="15"/>
      <c r="D137" s="22"/>
      <c r="E137" s="24"/>
    </row>
    <row r="138" spans="1:5" ht="12.75">
      <c r="A138" s="14"/>
      <c r="B138" s="15"/>
      <c r="C138" s="15"/>
      <c r="D138" s="22"/>
      <c r="E138" s="24"/>
    </row>
    <row r="139" spans="1:5" ht="12.75">
      <c r="A139" s="14"/>
      <c r="B139" s="15"/>
      <c r="C139" s="15"/>
      <c r="D139" s="22"/>
      <c r="E139" s="24"/>
    </row>
    <row r="140" spans="1:5" ht="12.75">
      <c r="A140" s="14"/>
      <c r="B140" s="15"/>
      <c r="C140" s="15"/>
      <c r="D140" s="22"/>
      <c r="E140" s="24"/>
    </row>
    <row r="141" spans="1:5" ht="12.75">
      <c r="A141" s="14"/>
      <c r="B141" s="15"/>
      <c r="C141" s="15"/>
      <c r="D141" s="22"/>
      <c r="E141" s="24"/>
    </row>
    <row r="142" spans="1:5" ht="12.75">
      <c r="A142" s="14"/>
      <c r="B142" s="15"/>
      <c r="C142" s="15"/>
      <c r="D142" s="22"/>
      <c r="E142" s="24"/>
    </row>
    <row r="143" spans="1:5" ht="12.75">
      <c r="A143" s="14"/>
      <c r="B143" s="15"/>
      <c r="C143" s="15"/>
      <c r="D143" s="22"/>
      <c r="E143" s="24"/>
    </row>
    <row r="144" spans="1:5" ht="12.75">
      <c r="A144" s="14"/>
      <c r="B144" s="15"/>
      <c r="C144" s="15"/>
      <c r="D144" s="22"/>
      <c r="E144" s="24"/>
    </row>
    <row r="145" spans="1:5" ht="12.75">
      <c r="A145" s="14"/>
      <c r="B145" s="15"/>
      <c r="C145" s="15"/>
      <c r="D145" s="22"/>
      <c r="E145" s="24"/>
    </row>
    <row r="146" spans="1:5" ht="12.75">
      <c r="A146" s="14"/>
      <c r="B146" s="15"/>
      <c r="C146" s="15"/>
      <c r="D146" s="22"/>
      <c r="E146" s="24"/>
    </row>
    <row r="147" spans="1:5" ht="12.75">
      <c r="A147" s="14"/>
      <c r="B147" s="15"/>
      <c r="C147" s="15"/>
      <c r="D147" s="22"/>
      <c r="E147" s="24"/>
    </row>
    <row r="148" spans="1:5" ht="12.75">
      <c r="A148" s="14"/>
      <c r="B148" s="15"/>
      <c r="C148" s="15"/>
      <c r="D148" s="22"/>
      <c r="E148" s="24"/>
    </row>
    <row r="149" spans="1:5" ht="12.75">
      <c r="A149" s="14"/>
      <c r="B149" s="15"/>
      <c r="C149" s="15"/>
      <c r="D149" s="22"/>
      <c r="E149" s="24"/>
    </row>
    <row r="150" spans="1:5" ht="12.75">
      <c r="A150" s="14"/>
      <c r="B150" s="15"/>
      <c r="C150" s="15"/>
      <c r="D150" s="22"/>
      <c r="E150" s="24"/>
    </row>
    <row r="151" spans="1:5" ht="12.75">
      <c r="A151" s="14"/>
      <c r="B151" s="15"/>
      <c r="C151" s="15"/>
      <c r="D151" s="22"/>
      <c r="E151" s="24"/>
    </row>
    <row r="152" spans="1:5" ht="12.75">
      <c r="A152" s="14"/>
      <c r="B152" s="15"/>
      <c r="C152" s="15"/>
      <c r="D152" s="22"/>
      <c r="E152" s="24"/>
    </row>
    <row r="153" spans="1:5" ht="12.75">
      <c r="A153" s="14"/>
      <c r="B153" s="15"/>
      <c r="C153" s="15"/>
      <c r="D153" s="22"/>
      <c r="E153" s="24"/>
    </row>
    <row r="154" spans="1:5" ht="12.75">
      <c r="A154" s="14"/>
      <c r="B154" s="15"/>
      <c r="C154" s="15"/>
      <c r="D154" s="22"/>
      <c r="E154" s="24"/>
    </row>
    <row r="155" spans="1:5" ht="12.75">
      <c r="A155" s="14"/>
      <c r="B155" s="15"/>
      <c r="C155" s="15"/>
      <c r="D155" s="22"/>
      <c r="E155" s="24"/>
    </row>
    <row r="156" spans="1:5" ht="12.75">
      <c r="A156" s="14"/>
      <c r="B156" s="15"/>
      <c r="C156" s="15"/>
      <c r="D156" s="22"/>
      <c r="E156" s="24"/>
    </row>
    <row r="157" spans="1:5" ht="12.75">
      <c r="A157" s="14"/>
      <c r="B157" s="15"/>
      <c r="C157" s="15"/>
      <c r="D157" s="22"/>
      <c r="E157" s="24"/>
    </row>
    <row r="158" spans="1:5" ht="12.75">
      <c r="A158" s="14"/>
      <c r="B158" s="15"/>
      <c r="C158" s="15"/>
      <c r="D158" s="22"/>
      <c r="E158" s="24"/>
    </row>
    <row r="159" spans="1:5" ht="12.75">
      <c r="A159" s="14"/>
      <c r="B159" s="15"/>
      <c r="C159" s="15"/>
      <c r="D159" s="22"/>
      <c r="E159" s="24"/>
    </row>
    <row r="160" spans="1:5" ht="12.75">
      <c r="A160" s="14"/>
      <c r="B160" s="15"/>
      <c r="C160" s="15"/>
      <c r="D160" s="22"/>
      <c r="E160" s="24"/>
    </row>
    <row r="161" spans="1:5" ht="12.75">
      <c r="A161" s="14"/>
      <c r="B161" s="15"/>
      <c r="C161" s="15"/>
      <c r="D161" s="22"/>
      <c r="E161" s="24"/>
    </row>
    <row r="162" spans="1:5" ht="12.75">
      <c r="A162" s="14"/>
      <c r="B162" s="15"/>
      <c r="C162" s="15"/>
      <c r="D162" s="22"/>
      <c r="E162" s="24"/>
    </row>
    <row r="163" spans="1:5" ht="12.75">
      <c r="A163" s="14"/>
      <c r="B163" s="15"/>
      <c r="C163" s="15"/>
      <c r="D163" s="22"/>
      <c r="E163" s="24"/>
    </row>
    <row r="164" spans="1:5" ht="12.75">
      <c r="A164" s="14"/>
      <c r="B164" s="15"/>
      <c r="C164" s="15"/>
      <c r="D164" s="22"/>
      <c r="E164" s="24"/>
    </row>
    <row r="165" spans="1:5" ht="12.75">
      <c r="A165" s="14"/>
      <c r="B165" s="15"/>
      <c r="C165" s="15"/>
      <c r="D165" s="22"/>
      <c r="E165" s="24"/>
    </row>
    <row r="166" spans="1:5" ht="12.75">
      <c r="A166" s="14"/>
      <c r="B166" s="15"/>
      <c r="C166" s="15"/>
      <c r="D166" s="22"/>
      <c r="E166" s="24"/>
    </row>
    <row r="167" spans="1:5" ht="12.75">
      <c r="A167" s="14"/>
      <c r="B167" s="15"/>
      <c r="C167" s="15"/>
      <c r="D167" s="22"/>
      <c r="E167" s="24"/>
    </row>
    <row r="168" spans="1:5" ht="12.75">
      <c r="A168" s="14"/>
      <c r="B168" s="15"/>
      <c r="C168" s="15"/>
      <c r="D168" s="22"/>
      <c r="E168" s="24"/>
    </row>
    <row r="169" spans="1:5" ht="12.75">
      <c r="A169" s="14"/>
      <c r="B169" s="15"/>
      <c r="C169" s="15"/>
      <c r="D169" s="22"/>
      <c r="E169" s="24"/>
    </row>
    <row r="170" spans="1:5" ht="12.75">
      <c r="A170" s="14"/>
      <c r="B170" s="15"/>
      <c r="C170" s="15"/>
      <c r="D170" s="22"/>
      <c r="E170" s="24"/>
    </row>
    <row r="171" spans="1:5" ht="12.75">
      <c r="A171" s="14"/>
      <c r="B171" s="15"/>
      <c r="C171" s="15"/>
      <c r="D171" s="22"/>
      <c r="E171" s="24"/>
    </row>
    <row r="172" spans="1:5" ht="12.75">
      <c r="A172" s="14"/>
      <c r="B172" s="15"/>
      <c r="C172" s="15"/>
      <c r="D172" s="22"/>
      <c r="E172" s="24"/>
    </row>
    <row r="173" spans="1:5" ht="12.75">
      <c r="A173" s="14"/>
      <c r="B173" s="15"/>
      <c r="C173" s="15"/>
      <c r="D173" s="22"/>
      <c r="E173" s="24"/>
    </row>
    <row r="174" spans="1:5" ht="12.75">
      <c r="A174" s="14"/>
      <c r="B174" s="15"/>
      <c r="C174" s="15"/>
      <c r="D174" s="22"/>
      <c r="E174" s="24"/>
    </row>
    <row r="175" spans="1:5" ht="12.75">
      <c r="A175" s="14"/>
      <c r="B175" s="15"/>
      <c r="C175" s="15"/>
      <c r="D175" s="22"/>
      <c r="E175" s="24"/>
    </row>
    <row r="176" spans="1:5" ht="12.75">
      <c r="A176" s="14"/>
      <c r="B176" s="15"/>
      <c r="C176" s="15"/>
      <c r="D176" s="22"/>
      <c r="E176" s="24"/>
    </row>
    <row r="177" spans="1:5" ht="12.75">
      <c r="A177" s="14"/>
      <c r="B177" s="15"/>
      <c r="C177" s="15"/>
      <c r="D177" s="22"/>
      <c r="E177" s="24"/>
    </row>
    <row r="178" spans="1:5" ht="12.75">
      <c r="A178" s="14"/>
      <c r="B178" s="15"/>
      <c r="C178" s="15"/>
      <c r="D178" s="22"/>
      <c r="E178" s="24"/>
    </row>
    <row r="179" spans="1:5" ht="12.75">
      <c r="A179" s="14"/>
      <c r="B179" s="15"/>
      <c r="C179" s="15"/>
      <c r="D179" s="22"/>
      <c r="E179" s="24"/>
    </row>
    <row r="180" spans="1:5" ht="12.75">
      <c r="A180" s="14"/>
      <c r="B180" s="15"/>
      <c r="C180" s="15"/>
      <c r="D180" s="22"/>
      <c r="E180" s="24"/>
    </row>
    <row r="181" spans="1:5" ht="12.75">
      <c r="A181" s="14"/>
      <c r="B181" s="15"/>
      <c r="C181" s="15"/>
      <c r="D181" s="22"/>
      <c r="E181" s="24"/>
    </row>
    <row r="182" spans="1:5" ht="12.75">
      <c r="A182" s="14"/>
      <c r="B182" s="15"/>
      <c r="C182" s="15"/>
      <c r="D182" s="22"/>
      <c r="E182" s="24"/>
    </row>
    <row r="183" spans="1:5" ht="12.75">
      <c r="A183" s="14"/>
      <c r="B183" s="15"/>
      <c r="C183" s="15"/>
      <c r="D183" s="22"/>
      <c r="E183" s="24"/>
    </row>
    <row r="184" spans="1:5" ht="12.75">
      <c r="A184" s="14"/>
      <c r="B184" s="15"/>
      <c r="C184" s="15"/>
      <c r="D184" s="22"/>
      <c r="E184" s="24"/>
    </row>
    <row r="185" spans="1:5" ht="12.75">
      <c r="A185" s="14"/>
      <c r="B185" s="15"/>
      <c r="C185" s="15"/>
      <c r="D185" s="22"/>
      <c r="E185" s="24"/>
    </row>
    <row r="186" spans="1:5" ht="12.75">
      <c r="A186" s="14"/>
      <c r="B186" s="15"/>
      <c r="C186" s="15"/>
      <c r="D186" s="22"/>
      <c r="E186" s="24"/>
    </row>
    <row r="187" spans="1:5" ht="12.75">
      <c r="A187" s="14"/>
      <c r="B187" s="15"/>
      <c r="C187" s="15"/>
      <c r="D187" s="22"/>
      <c r="E187" s="24"/>
    </row>
    <row r="188" spans="1:5" ht="12.75">
      <c r="A188" s="14"/>
      <c r="B188" s="15"/>
      <c r="C188" s="15"/>
      <c r="D188" s="22"/>
      <c r="E188" s="24"/>
    </row>
    <row r="189" spans="1:5" ht="12.75">
      <c r="A189" s="14"/>
      <c r="B189" s="15"/>
      <c r="C189" s="15"/>
      <c r="D189" s="22"/>
      <c r="E189" s="24"/>
    </row>
    <row r="190" spans="1:5" ht="12.75">
      <c r="A190" s="14"/>
      <c r="B190" s="15"/>
      <c r="C190" s="15"/>
      <c r="D190" s="22"/>
      <c r="E190" s="24"/>
    </row>
    <row r="191" spans="1:5" ht="12.75">
      <c r="A191" s="14"/>
      <c r="B191" s="15"/>
      <c r="C191" s="15"/>
      <c r="D191" s="22"/>
      <c r="E191" s="24"/>
    </row>
    <row r="192" spans="1:5" ht="12.75">
      <c r="A192" s="14"/>
      <c r="B192" s="15"/>
      <c r="C192" s="15"/>
      <c r="D192" s="22"/>
      <c r="E192" s="24"/>
    </row>
    <row r="193" spans="1:5" ht="12.75">
      <c r="A193" s="14"/>
      <c r="B193" s="15"/>
      <c r="C193" s="15"/>
      <c r="D193" s="22"/>
      <c r="E193" s="24"/>
    </row>
    <row r="194" spans="1:5" ht="12.75">
      <c r="A194" s="14"/>
      <c r="B194" s="15"/>
      <c r="C194" s="15"/>
      <c r="D194" s="22"/>
      <c r="E194" s="24"/>
    </row>
    <row r="195" spans="1:5" ht="12.75">
      <c r="A195" s="14"/>
      <c r="B195" s="15"/>
      <c r="C195" s="15"/>
      <c r="D195" s="22"/>
      <c r="E195" s="24"/>
    </row>
    <row r="196" spans="1:5" ht="12.75">
      <c r="A196" s="14"/>
      <c r="B196" s="15"/>
      <c r="C196" s="15"/>
      <c r="D196" s="22"/>
      <c r="E196" s="24"/>
    </row>
    <row r="197" spans="1:5" ht="12.75">
      <c r="A197" s="14"/>
      <c r="B197" s="15"/>
      <c r="C197" s="15"/>
      <c r="D197" s="22"/>
      <c r="E197" s="24"/>
    </row>
    <row r="198" spans="1:5" ht="12.75">
      <c r="A198" s="14"/>
      <c r="B198" s="15"/>
      <c r="C198" s="15"/>
      <c r="D198" s="22"/>
      <c r="E198" s="24"/>
    </row>
    <row r="199" spans="1:5" ht="12.75">
      <c r="A199" s="14"/>
      <c r="B199" s="15"/>
      <c r="C199" s="15"/>
      <c r="D199" s="22"/>
      <c r="E199" s="24"/>
    </row>
    <row r="200" spans="1:5" ht="12.75">
      <c r="A200" s="14"/>
      <c r="B200" s="15"/>
      <c r="C200" s="15"/>
      <c r="D200" s="22"/>
      <c r="E200" s="24"/>
    </row>
    <row r="201" spans="1:5" ht="12.75">
      <c r="A201" s="14"/>
      <c r="B201" s="15"/>
      <c r="C201" s="15"/>
      <c r="D201" s="22"/>
      <c r="E201" s="24"/>
    </row>
    <row r="202" spans="1:5" ht="12.75">
      <c r="A202" s="14"/>
      <c r="B202" s="15"/>
      <c r="C202" s="15"/>
      <c r="D202" s="22"/>
      <c r="E202" s="24"/>
    </row>
    <row r="203" spans="1:5" ht="12.75">
      <c r="A203" s="14"/>
      <c r="B203" s="15"/>
      <c r="C203" s="15"/>
      <c r="D203" s="22"/>
      <c r="E203" s="24"/>
    </row>
    <row r="204" spans="1:5" ht="12.75">
      <c r="A204" s="14"/>
      <c r="B204" s="15"/>
      <c r="C204" s="15"/>
      <c r="D204" s="22"/>
      <c r="E204" s="24"/>
    </row>
    <row r="205" spans="1:5" ht="12.75">
      <c r="A205" s="14"/>
      <c r="B205" s="15"/>
      <c r="C205" s="15"/>
      <c r="D205" s="22"/>
      <c r="E205" s="24"/>
    </row>
    <row r="206" spans="1:5" ht="12.75">
      <c r="A206" s="14"/>
      <c r="B206" s="15"/>
      <c r="C206" s="15"/>
      <c r="D206" s="22"/>
      <c r="E206" s="24"/>
    </row>
    <row r="207" spans="1:5" ht="12.75">
      <c r="A207" s="14"/>
      <c r="B207" s="15"/>
      <c r="C207" s="15"/>
      <c r="D207" s="22"/>
      <c r="E207" s="24"/>
    </row>
    <row r="208" spans="1:5" ht="12.75">
      <c r="A208" s="14"/>
      <c r="B208" s="15"/>
      <c r="C208" s="15"/>
      <c r="D208" s="22"/>
      <c r="E208" s="24"/>
    </row>
    <row r="209" spans="1:5" ht="12.75">
      <c r="A209" s="14"/>
      <c r="B209" s="15"/>
      <c r="C209" s="15"/>
      <c r="D209" s="22"/>
      <c r="E209" s="24"/>
    </row>
    <row r="210" spans="1:5" ht="12.75">
      <c r="A210" s="14"/>
      <c r="B210" s="15"/>
      <c r="C210" s="15"/>
      <c r="D210" s="22"/>
      <c r="E210" s="24"/>
    </row>
    <row r="211" spans="1:5" ht="12.75">
      <c r="A211" s="14"/>
      <c r="B211" s="15"/>
      <c r="C211" s="15"/>
      <c r="D211" s="22"/>
      <c r="E211" s="24"/>
    </row>
    <row r="212" spans="1:5" ht="12.75">
      <c r="A212" s="14"/>
      <c r="B212" s="15"/>
      <c r="C212" s="15"/>
      <c r="D212" s="22"/>
      <c r="E212" s="24"/>
    </row>
    <row r="213" spans="1:5" ht="12.75">
      <c r="A213" s="14"/>
      <c r="B213" s="15"/>
      <c r="C213" s="15"/>
      <c r="D213" s="22"/>
      <c r="E213" s="24"/>
    </row>
    <row r="214" spans="1:5" ht="12.75">
      <c r="A214" s="14"/>
      <c r="B214" s="15"/>
      <c r="C214" s="15"/>
      <c r="D214" s="22"/>
      <c r="E214" s="24"/>
    </row>
    <row r="215" spans="1:5" ht="12.75">
      <c r="A215" s="14"/>
      <c r="B215" s="15"/>
      <c r="C215" s="15"/>
      <c r="D215" s="22"/>
      <c r="E215" s="24"/>
    </row>
    <row r="216" spans="1:5" ht="12.75">
      <c r="A216" s="14"/>
      <c r="B216" s="15"/>
      <c r="C216" s="15"/>
      <c r="D216" s="22"/>
      <c r="E216" s="24"/>
    </row>
    <row r="217" spans="1:5" ht="12.75">
      <c r="A217" s="14"/>
      <c r="B217" s="15"/>
      <c r="C217" s="15"/>
      <c r="D217" s="22"/>
      <c r="E217" s="24"/>
    </row>
    <row r="218" spans="1:5" ht="12.75">
      <c r="A218" s="14"/>
      <c r="B218" s="15"/>
      <c r="C218" s="15"/>
      <c r="D218" s="22"/>
      <c r="E218" s="24"/>
    </row>
    <row r="219" spans="1:5" ht="12.75">
      <c r="A219" s="14"/>
      <c r="B219" s="15"/>
      <c r="C219" s="15"/>
      <c r="D219" s="22"/>
      <c r="E219" s="24"/>
    </row>
    <row r="220" spans="1:5" ht="12.75">
      <c r="A220" s="14"/>
      <c r="B220" s="15"/>
      <c r="C220" s="15"/>
      <c r="D220" s="22"/>
      <c r="E220" s="24"/>
    </row>
    <row r="221" spans="1:5" ht="12.75">
      <c r="A221" s="14"/>
      <c r="B221" s="15"/>
      <c r="C221" s="15"/>
      <c r="D221" s="22"/>
      <c r="E221" s="24"/>
    </row>
    <row r="222" spans="1:5" ht="12.75">
      <c r="A222" s="14"/>
      <c r="B222" s="15"/>
      <c r="C222" s="15"/>
      <c r="D222" s="22"/>
      <c r="E222" s="24"/>
    </row>
    <row r="223" spans="1:5" ht="12.75">
      <c r="A223" s="14"/>
      <c r="B223" s="15"/>
      <c r="C223" s="15"/>
      <c r="D223" s="22"/>
      <c r="E223" s="24"/>
    </row>
    <row r="224" spans="1:5" ht="12.75">
      <c r="A224" s="14"/>
      <c r="B224" s="15"/>
      <c r="C224" s="15"/>
      <c r="D224" s="22"/>
      <c r="E224" s="24"/>
    </row>
    <row r="225" spans="1:5" ht="12.75">
      <c r="A225" s="14"/>
      <c r="B225" s="15"/>
      <c r="C225" s="15"/>
      <c r="D225" s="22"/>
      <c r="E225" s="24"/>
    </row>
    <row r="226" spans="1:5" ht="12.75">
      <c r="A226" s="14"/>
      <c r="B226" s="15"/>
      <c r="C226" s="15"/>
      <c r="D226" s="22"/>
      <c r="E226" s="24"/>
    </row>
    <row r="227" spans="1:5" ht="12.75">
      <c r="A227" s="14"/>
      <c r="B227" s="15"/>
      <c r="C227" s="15"/>
      <c r="D227" s="22"/>
      <c r="E227" s="24"/>
    </row>
    <row r="228" spans="1:5" ht="12.75">
      <c r="A228" s="14"/>
      <c r="B228" s="15"/>
      <c r="C228" s="15"/>
      <c r="D228" s="22"/>
      <c r="E228" s="24"/>
    </row>
    <row r="229" spans="1:5" ht="12.75">
      <c r="A229" s="14"/>
      <c r="B229" s="15"/>
      <c r="C229" s="15"/>
      <c r="D229" s="22"/>
      <c r="E229" s="24"/>
    </row>
    <row r="230" spans="1:5" ht="12.75">
      <c r="A230" s="14"/>
      <c r="B230" s="15"/>
      <c r="C230" s="15"/>
      <c r="D230" s="22"/>
      <c r="E230" s="24"/>
    </row>
    <row r="231" spans="1:5" ht="12.75">
      <c r="A231" s="14"/>
      <c r="B231" s="15"/>
      <c r="C231" s="15"/>
      <c r="D231" s="22"/>
      <c r="E231" s="24"/>
    </row>
    <row r="232" spans="1:5" ht="12.75">
      <c r="A232" s="14"/>
      <c r="B232" s="15"/>
      <c r="C232" s="15"/>
      <c r="D232" s="22"/>
      <c r="E232" s="24"/>
    </row>
    <row r="233" spans="1:5" ht="12.75">
      <c r="A233" s="14"/>
      <c r="B233" s="15"/>
      <c r="C233" s="15"/>
      <c r="D233" s="22"/>
      <c r="E233" s="24"/>
    </row>
    <row r="234" spans="1:5" ht="12.75">
      <c r="A234" s="14"/>
      <c r="B234" s="15"/>
      <c r="C234" s="15"/>
      <c r="D234" s="22"/>
      <c r="E234" s="24"/>
    </row>
    <row r="235" spans="1:5" ht="12.75">
      <c r="A235" s="14"/>
      <c r="B235" s="15"/>
      <c r="C235" s="15"/>
      <c r="D235" s="22"/>
      <c r="E235" s="24"/>
    </row>
    <row r="236" spans="1:5" ht="12.75">
      <c r="A236" s="14"/>
      <c r="B236" s="15"/>
      <c r="C236" s="15"/>
      <c r="D236" s="22"/>
      <c r="E236" s="24"/>
    </row>
    <row r="237" spans="1:5" ht="12.75">
      <c r="A237" s="14"/>
      <c r="B237" s="15"/>
      <c r="C237" s="15"/>
      <c r="D237" s="22"/>
      <c r="E237" s="24"/>
    </row>
    <row r="238" spans="1:5" ht="12.75">
      <c r="A238" s="14"/>
      <c r="B238" s="15"/>
      <c r="C238" s="15"/>
      <c r="D238" s="22"/>
      <c r="E238" s="24"/>
    </row>
    <row r="239" spans="1:5" ht="12.75">
      <c r="A239" s="14"/>
      <c r="B239" s="15"/>
      <c r="C239" s="15"/>
      <c r="D239" s="22"/>
      <c r="E239" s="24"/>
    </row>
    <row r="240" spans="1:5" ht="12.75">
      <c r="A240" s="14"/>
      <c r="B240" s="15"/>
      <c r="C240" s="15"/>
      <c r="D240" s="22"/>
      <c r="E240" s="24"/>
    </row>
    <row r="241" spans="1:5" ht="12.75">
      <c r="A241" s="14"/>
      <c r="B241" s="15"/>
      <c r="C241" s="15"/>
      <c r="D241" s="22"/>
      <c r="E241" s="24"/>
    </row>
    <row r="242" spans="1:5" ht="12.75">
      <c r="A242" s="14"/>
      <c r="B242" s="15"/>
      <c r="C242" s="15"/>
      <c r="D242" s="22"/>
      <c r="E242" s="24"/>
    </row>
    <row r="243" spans="1:5" ht="12.75">
      <c r="A243" s="14"/>
      <c r="B243" s="15"/>
      <c r="C243" s="15"/>
      <c r="D243" s="22"/>
      <c r="E243" s="24"/>
    </row>
    <row r="244" spans="1:5" ht="12.75">
      <c r="A244" s="14"/>
      <c r="B244" s="15"/>
      <c r="C244" s="15"/>
      <c r="D244" s="22"/>
      <c r="E244" s="24"/>
    </row>
    <row r="245" spans="1:5" ht="12.75">
      <c r="A245" s="14"/>
      <c r="B245" s="15"/>
      <c r="C245" s="15"/>
      <c r="D245" s="22"/>
      <c r="E245" s="24"/>
    </row>
    <row r="246" spans="1:5" ht="12.75">
      <c r="A246" s="14"/>
      <c r="B246" s="15"/>
      <c r="C246" s="15"/>
      <c r="D246" s="22"/>
      <c r="E246" s="24"/>
    </row>
    <row r="247" spans="1:5" ht="12.75">
      <c r="A247" s="14"/>
      <c r="B247" s="15"/>
      <c r="C247" s="15"/>
      <c r="D247" s="22"/>
      <c r="E247" s="24"/>
    </row>
    <row r="248" spans="1:5" ht="12.75">
      <c r="A248" s="14"/>
      <c r="B248" s="15"/>
      <c r="C248" s="15"/>
      <c r="D248" s="22"/>
      <c r="E248" s="24"/>
    </row>
    <row r="249" spans="1:5" ht="12.75">
      <c r="A249" s="14"/>
      <c r="B249" s="15"/>
      <c r="C249" s="15"/>
      <c r="D249" s="22"/>
      <c r="E249" s="24"/>
    </row>
    <row r="250" spans="1:5" ht="12.75">
      <c r="A250" s="14"/>
      <c r="B250" s="15"/>
      <c r="C250" s="15"/>
      <c r="D250" s="22"/>
      <c r="E250" s="24"/>
    </row>
    <row r="251" spans="1:5" ht="12.75">
      <c r="A251" s="14"/>
      <c r="B251" s="15"/>
      <c r="C251" s="15"/>
      <c r="D251" s="22"/>
      <c r="E251" s="24"/>
    </row>
    <row r="252" spans="1:5" ht="12.75">
      <c r="A252" s="14"/>
      <c r="B252" s="15"/>
      <c r="C252" s="15"/>
      <c r="D252" s="22"/>
      <c r="E252" s="24"/>
    </row>
    <row r="253" spans="1:5" ht="12.75">
      <c r="A253" s="14"/>
      <c r="B253" s="15"/>
      <c r="C253" s="15"/>
      <c r="D253" s="22"/>
      <c r="E253" s="24"/>
    </row>
    <row r="254" spans="1:5" ht="12.75">
      <c r="A254" s="14"/>
      <c r="B254" s="15"/>
      <c r="C254" s="15"/>
      <c r="D254" s="22"/>
      <c r="E254" s="24"/>
    </row>
    <row r="255" spans="1:5" ht="12.75">
      <c r="A255" s="14"/>
      <c r="B255" s="15"/>
      <c r="C255" s="15"/>
      <c r="D255" s="22"/>
      <c r="E255" s="24"/>
    </row>
    <row r="256" spans="1:5" ht="12.75">
      <c r="A256" s="14"/>
      <c r="B256" s="15"/>
      <c r="C256" s="15"/>
      <c r="D256" s="22"/>
      <c r="E256" s="24"/>
    </row>
    <row r="257" spans="1:5" ht="12.75">
      <c r="A257" s="14"/>
      <c r="B257" s="15"/>
      <c r="C257" s="15"/>
      <c r="D257" s="22"/>
      <c r="E257" s="24"/>
    </row>
    <row r="258" spans="1:5" ht="12.75">
      <c r="A258" s="14"/>
      <c r="B258" s="15"/>
      <c r="C258" s="15"/>
      <c r="D258" s="22"/>
      <c r="E258" s="24"/>
    </row>
    <row r="259" spans="1:5" ht="12.75">
      <c r="A259" s="14"/>
      <c r="B259" s="15"/>
      <c r="C259" s="15"/>
      <c r="D259" s="22"/>
      <c r="E259" s="24"/>
    </row>
    <row r="260" spans="1:5" ht="12.75">
      <c r="A260" s="14"/>
      <c r="B260" s="15"/>
      <c r="C260" s="15"/>
      <c r="D260" s="22"/>
      <c r="E260" s="24"/>
    </row>
    <row r="261" spans="1:5" ht="12.75">
      <c r="A261" s="14"/>
      <c r="B261" s="15"/>
      <c r="C261" s="15"/>
      <c r="D261" s="22"/>
      <c r="E261" s="24"/>
    </row>
    <row r="262" spans="1:5" ht="12.75">
      <c r="A262" s="14"/>
      <c r="B262" s="15"/>
      <c r="C262" s="15"/>
      <c r="D262" s="22"/>
      <c r="E262" s="24"/>
    </row>
    <row r="263" spans="1:5" ht="12.75">
      <c r="A263" s="14"/>
      <c r="B263" s="15"/>
      <c r="C263" s="15"/>
      <c r="D263" s="22"/>
      <c r="E263" s="24"/>
    </row>
    <row r="264" spans="1:5" ht="12.75">
      <c r="A264" s="14"/>
      <c r="B264" s="15"/>
      <c r="C264" s="15"/>
      <c r="D264" s="22"/>
      <c r="E264" s="24"/>
    </row>
    <row r="265" spans="1:5" ht="12.75">
      <c r="A265" s="14"/>
      <c r="B265" s="15"/>
      <c r="C265" s="15"/>
      <c r="D265" s="22"/>
      <c r="E265" s="24"/>
    </row>
    <row r="266" spans="1:5" ht="12.75">
      <c r="A266" s="14"/>
      <c r="B266" s="15"/>
      <c r="C266" s="15"/>
      <c r="D266" s="22"/>
      <c r="E266" s="24"/>
    </row>
    <row r="267" spans="1:5" ht="12.75">
      <c r="A267" s="14"/>
      <c r="B267" s="15"/>
      <c r="C267" s="15"/>
      <c r="D267" s="22"/>
      <c r="E267" s="24"/>
    </row>
    <row r="268" spans="1:5" ht="12.75">
      <c r="A268" s="14"/>
      <c r="B268" s="15"/>
      <c r="C268" s="15"/>
      <c r="D268" s="22"/>
      <c r="E268" s="24"/>
    </row>
    <row r="269" spans="1:5" ht="12.75">
      <c r="A269" s="14"/>
      <c r="B269" s="15"/>
      <c r="C269" s="15"/>
      <c r="D269" s="22"/>
      <c r="E269" s="24"/>
    </row>
    <row r="270" spans="1:5" ht="12.75">
      <c r="A270" s="14"/>
      <c r="B270" s="15"/>
      <c r="C270" s="15"/>
      <c r="D270" s="22"/>
      <c r="E270" s="24"/>
    </row>
    <row r="271" spans="1:5" ht="12.75">
      <c r="A271" s="14"/>
      <c r="B271" s="15"/>
      <c r="C271" s="15"/>
      <c r="D271" s="22"/>
      <c r="E271" s="24"/>
    </row>
    <row r="272" spans="1:5" ht="12.75">
      <c r="A272" s="14"/>
      <c r="B272" s="15"/>
      <c r="C272" s="15"/>
      <c r="D272" s="22"/>
      <c r="E272" s="24"/>
    </row>
    <row r="273" spans="1:5" ht="12.75">
      <c r="A273" s="14"/>
      <c r="B273" s="15"/>
      <c r="C273" s="15"/>
      <c r="D273" s="22"/>
      <c r="E273" s="24"/>
    </row>
    <row r="274" spans="1:5" ht="12.75">
      <c r="A274" s="14"/>
      <c r="B274" s="15"/>
      <c r="C274" s="15"/>
      <c r="D274" s="22"/>
      <c r="E274" s="24"/>
    </row>
    <row r="275" spans="1:5" ht="12.75">
      <c r="A275" s="14"/>
      <c r="B275" s="15"/>
      <c r="C275" s="15"/>
      <c r="D275" s="22"/>
      <c r="E275" s="24"/>
    </row>
    <row r="276" spans="1:5" ht="12.75">
      <c r="A276" s="14"/>
      <c r="B276" s="15"/>
      <c r="C276" s="15"/>
      <c r="D276" s="22"/>
      <c r="E276" s="24"/>
    </row>
    <row r="277" spans="1:5" ht="12.75">
      <c r="A277" s="14"/>
      <c r="B277" s="15"/>
      <c r="C277" s="15"/>
      <c r="D277" s="22"/>
      <c r="E277" s="24"/>
    </row>
    <row r="278" spans="1:5" ht="12.75">
      <c r="A278" s="14"/>
      <c r="B278" s="15"/>
      <c r="C278" s="15"/>
      <c r="D278" s="22"/>
      <c r="E278" s="24"/>
    </row>
    <row r="279" spans="1:5" ht="12.75">
      <c r="A279" s="14"/>
      <c r="B279" s="15"/>
      <c r="C279" s="15"/>
      <c r="D279" s="22"/>
      <c r="E279" s="24"/>
    </row>
    <row r="280" spans="1:5" ht="12.75">
      <c r="A280" s="14"/>
      <c r="B280" s="15"/>
      <c r="C280" s="15"/>
      <c r="D280" s="22"/>
      <c r="E280" s="24"/>
    </row>
    <row r="281" spans="1:5" ht="12.75">
      <c r="A281" s="14"/>
      <c r="B281" s="15"/>
      <c r="C281" s="15"/>
      <c r="D281" s="22"/>
      <c r="E281" s="24"/>
    </row>
    <row r="282" spans="1:5" ht="12.75">
      <c r="A282" s="14"/>
      <c r="B282" s="15"/>
      <c r="C282" s="15"/>
      <c r="D282" s="22"/>
      <c r="E282" s="24"/>
    </row>
    <row r="283" spans="1:5" ht="12.75">
      <c r="A283" s="14"/>
      <c r="B283" s="15"/>
      <c r="C283" s="15"/>
      <c r="D283" s="22"/>
      <c r="E283" s="24"/>
    </row>
    <row r="284" spans="1:5" ht="12.75">
      <c r="A284" s="14"/>
      <c r="B284" s="15"/>
      <c r="C284" s="15"/>
      <c r="D284" s="22"/>
      <c r="E284" s="24"/>
    </row>
    <row r="285" spans="1:5" ht="12.75">
      <c r="A285" s="14"/>
      <c r="B285" s="15"/>
      <c r="C285" s="15"/>
      <c r="D285" s="22"/>
      <c r="E285" s="24"/>
    </row>
    <row r="286" spans="1:5" ht="12.75">
      <c r="A286" s="14"/>
      <c r="B286" s="15"/>
      <c r="C286" s="15"/>
      <c r="D286" s="22"/>
      <c r="E286" s="24"/>
    </row>
    <row r="287" spans="1:5" ht="12.75">
      <c r="A287" s="14"/>
      <c r="B287" s="15"/>
      <c r="C287" s="15"/>
      <c r="D287" s="22"/>
      <c r="E287" s="24"/>
    </row>
    <row r="288" spans="1:5" ht="12.75">
      <c r="A288" s="14"/>
      <c r="B288" s="15"/>
      <c r="C288" s="15"/>
      <c r="D288" s="22"/>
      <c r="E288" s="24"/>
    </row>
    <row r="289" spans="1:5" ht="12.75">
      <c r="A289" s="14"/>
      <c r="B289" s="15"/>
      <c r="C289" s="15"/>
      <c r="D289" s="22"/>
      <c r="E289" s="24"/>
    </row>
    <row r="290" spans="1:5" ht="12.75">
      <c r="A290" s="14"/>
      <c r="B290" s="15"/>
      <c r="C290" s="15"/>
      <c r="D290" s="22"/>
      <c r="E290" s="24"/>
    </row>
    <row r="291" spans="1:5" ht="12.75">
      <c r="A291" s="14"/>
      <c r="B291" s="15"/>
      <c r="C291" s="15"/>
      <c r="D291" s="22"/>
      <c r="E291" s="24"/>
    </row>
    <row r="292" spans="1:5" ht="12.75">
      <c r="A292" s="14"/>
      <c r="B292" s="15"/>
      <c r="C292" s="15"/>
      <c r="D292" s="22"/>
      <c r="E292" s="24"/>
    </row>
    <row r="293" spans="1:5" ht="12.75">
      <c r="A293" s="14"/>
      <c r="B293" s="15"/>
      <c r="C293" s="15"/>
      <c r="D293" s="22"/>
      <c r="E293" s="24"/>
    </row>
    <row r="294" spans="1:5" ht="12.75">
      <c r="A294" s="14"/>
      <c r="B294" s="15"/>
      <c r="C294" s="15"/>
      <c r="D294" s="22"/>
      <c r="E294" s="24"/>
    </row>
    <row r="295" spans="1:5" ht="12.75">
      <c r="A295" s="14"/>
      <c r="B295" s="15"/>
      <c r="C295" s="15"/>
      <c r="D295" s="22"/>
      <c r="E295" s="24"/>
    </row>
    <row r="296" spans="1:5" ht="12.75">
      <c r="A296" s="14"/>
      <c r="B296" s="15"/>
      <c r="C296" s="15"/>
      <c r="D296" s="22"/>
      <c r="E296" s="24"/>
    </row>
    <row r="297" spans="1:5" ht="12.75">
      <c r="A297" s="14"/>
      <c r="B297" s="15"/>
      <c r="C297" s="15"/>
      <c r="D297" s="22"/>
      <c r="E297" s="24"/>
    </row>
    <row r="298" spans="1:5" ht="12.75">
      <c r="A298" s="14"/>
      <c r="B298" s="15"/>
      <c r="C298" s="15"/>
      <c r="D298" s="22"/>
      <c r="E298" s="24"/>
    </row>
    <row r="299" spans="1:5" ht="12.75">
      <c r="A299" s="14"/>
      <c r="B299" s="15"/>
      <c r="C299" s="15"/>
      <c r="D299" s="22"/>
      <c r="E299" s="24"/>
    </row>
    <row r="300" spans="1:5" ht="12.75">
      <c r="A300" s="14"/>
      <c r="B300" s="15"/>
      <c r="C300" s="15"/>
      <c r="D300" s="22"/>
      <c r="E300" s="24"/>
    </row>
    <row r="301" spans="1:5" ht="12.75">
      <c r="A301" s="14"/>
      <c r="B301" s="15"/>
      <c r="C301" s="15"/>
      <c r="D301" s="22"/>
      <c r="E301" s="24"/>
    </row>
    <row r="302" spans="1:5" ht="12.75">
      <c r="A302" s="14"/>
      <c r="B302" s="15"/>
      <c r="C302" s="15"/>
      <c r="D302" s="22"/>
      <c r="E302" s="24"/>
    </row>
    <row r="303" spans="1:5" ht="12.75">
      <c r="A303" s="14"/>
      <c r="B303" s="15"/>
      <c r="C303" s="15"/>
      <c r="D303" s="22"/>
      <c r="E303" s="24"/>
    </row>
    <row r="304" spans="1:5" ht="12.75">
      <c r="A304" s="14"/>
      <c r="B304" s="15"/>
      <c r="C304" s="15"/>
      <c r="D304" s="22"/>
      <c r="E304" s="24"/>
    </row>
    <row r="305" spans="1:5" ht="12.75">
      <c r="A305" s="14"/>
      <c r="B305" s="15"/>
      <c r="C305" s="15"/>
      <c r="D305" s="22"/>
      <c r="E305" s="24"/>
    </row>
    <row r="306" spans="1:5" ht="12.75">
      <c r="A306" s="14"/>
      <c r="B306" s="15"/>
      <c r="C306" s="15"/>
      <c r="D306" s="22"/>
      <c r="E306" s="24"/>
    </row>
    <row r="307" spans="1:5" ht="12.75">
      <c r="A307" s="14"/>
      <c r="B307" s="15"/>
      <c r="C307" s="15"/>
      <c r="D307" s="22"/>
      <c r="E307" s="24"/>
    </row>
    <row r="308" spans="1:5" ht="12.75">
      <c r="A308" s="14"/>
      <c r="B308" s="15"/>
      <c r="C308" s="15"/>
      <c r="D308" s="22"/>
      <c r="E308" s="24"/>
    </row>
    <row r="309" spans="1:5" ht="12.75">
      <c r="A309" s="14"/>
      <c r="B309" s="15"/>
      <c r="C309" s="15"/>
      <c r="D309" s="22"/>
      <c r="E309" s="24"/>
    </row>
    <row r="310" spans="1:5" ht="12.75">
      <c r="A310" s="14"/>
      <c r="B310" s="15"/>
      <c r="C310" s="15"/>
      <c r="D310" s="22"/>
      <c r="E310" s="24"/>
    </row>
    <row r="311" spans="1:5" ht="12.75">
      <c r="A311" s="14"/>
      <c r="B311" s="15"/>
      <c r="C311" s="15"/>
      <c r="D311" s="22"/>
      <c r="E311" s="24"/>
    </row>
    <row r="312" spans="1:5" ht="12.75">
      <c r="A312" s="14"/>
      <c r="B312" s="15"/>
      <c r="C312" s="15"/>
      <c r="D312" s="22"/>
      <c r="E312" s="24"/>
    </row>
    <row r="313" spans="1:5" ht="12.75">
      <c r="A313" s="14"/>
      <c r="B313" s="15"/>
      <c r="C313" s="15"/>
      <c r="D313" s="22"/>
      <c r="E313" s="24"/>
    </row>
    <row r="314" spans="1:5" ht="12.75">
      <c r="A314" s="14"/>
      <c r="B314" s="15"/>
      <c r="C314" s="15"/>
      <c r="D314" s="22"/>
      <c r="E314" s="24"/>
    </row>
    <row r="315" spans="1:5" ht="12.75">
      <c r="A315" s="14"/>
      <c r="B315" s="15"/>
      <c r="C315" s="15"/>
      <c r="D315" s="22"/>
      <c r="E315" s="24"/>
    </row>
    <row r="316" spans="1:5" ht="12.75">
      <c r="A316" s="14"/>
      <c r="B316" s="15"/>
      <c r="C316" s="15"/>
      <c r="D316" s="22"/>
      <c r="E316" s="24"/>
    </row>
    <row r="317" spans="1:5" ht="12.75">
      <c r="A317" s="14"/>
      <c r="B317" s="15"/>
      <c r="C317" s="15"/>
      <c r="D317" s="22"/>
      <c r="E317" s="24"/>
    </row>
    <row r="318" spans="1:5" ht="12.75">
      <c r="A318" s="14"/>
      <c r="B318" s="15"/>
      <c r="C318" s="15"/>
      <c r="D318" s="22"/>
      <c r="E318" s="24"/>
    </row>
    <row r="319" spans="1:5" ht="12.75">
      <c r="A319" s="14"/>
      <c r="B319" s="15"/>
      <c r="C319" s="15"/>
      <c r="D319" s="22"/>
      <c r="E319" s="24"/>
    </row>
    <row r="320" spans="1:5" ht="12.75">
      <c r="A320" s="14"/>
      <c r="B320" s="15"/>
      <c r="C320" s="15"/>
      <c r="D320" s="22"/>
      <c r="E320" s="24"/>
    </row>
    <row r="321" spans="1:5" ht="12.75">
      <c r="A321" s="14"/>
      <c r="B321" s="15"/>
      <c r="C321" s="15"/>
      <c r="D321" s="22"/>
      <c r="E321" s="24"/>
    </row>
    <row r="322" spans="1:5" ht="12.75">
      <c r="A322" s="14"/>
      <c r="B322" s="15"/>
      <c r="C322" s="15"/>
      <c r="D322" s="22"/>
      <c r="E322" s="24"/>
    </row>
    <row r="323" spans="1:5" ht="12.75">
      <c r="A323" s="14"/>
      <c r="B323" s="15"/>
      <c r="C323" s="15"/>
      <c r="D323" s="22"/>
      <c r="E323" s="24"/>
    </row>
    <row r="324" spans="1:5" ht="12.75">
      <c r="A324" s="14"/>
      <c r="B324" s="15"/>
      <c r="C324" s="15"/>
      <c r="D324" s="22"/>
      <c r="E324" s="24"/>
    </row>
    <row r="325" spans="1:5" ht="12.75">
      <c r="A325" s="14"/>
      <c r="B325" s="15"/>
      <c r="C325" s="15"/>
      <c r="D325" s="22"/>
      <c r="E325" s="24"/>
    </row>
    <row r="326" spans="1:5" ht="12.75">
      <c r="A326" s="14"/>
      <c r="B326" s="15"/>
      <c r="C326" s="15"/>
      <c r="D326" s="22"/>
      <c r="E326" s="24"/>
    </row>
    <row r="327" spans="1:5" ht="12.75">
      <c r="A327" s="14"/>
      <c r="B327" s="15"/>
      <c r="C327" s="15"/>
      <c r="D327" s="22"/>
      <c r="E327" s="24"/>
    </row>
    <row r="328" spans="1:5" ht="12.75">
      <c r="A328" s="14"/>
      <c r="B328" s="15"/>
      <c r="C328" s="15"/>
      <c r="D328" s="22"/>
      <c r="E328" s="24"/>
    </row>
    <row r="329" spans="1:5" ht="12.75">
      <c r="A329" s="14"/>
      <c r="B329" s="15"/>
      <c r="C329" s="15"/>
      <c r="D329" s="22"/>
      <c r="E329" s="24"/>
    </row>
    <row r="330" spans="1:5" ht="12.75">
      <c r="A330" s="14"/>
      <c r="B330" s="15"/>
      <c r="C330" s="15"/>
      <c r="D330" s="22"/>
      <c r="E330" s="24"/>
    </row>
    <row r="331" spans="1:5" ht="12.75">
      <c r="A331" s="14"/>
      <c r="B331" s="15"/>
      <c r="C331" s="15"/>
      <c r="D331" s="22"/>
      <c r="E331" s="24"/>
    </row>
    <row r="332" spans="1:5" ht="12.75">
      <c r="A332" s="14"/>
      <c r="B332" s="15"/>
      <c r="C332" s="15"/>
      <c r="D332" s="22"/>
      <c r="E332" s="24"/>
    </row>
    <row r="333" spans="1:5" ht="12.75">
      <c r="A333" s="14"/>
      <c r="B333" s="15"/>
      <c r="C333" s="15"/>
      <c r="D333" s="22"/>
      <c r="E333" s="24"/>
    </row>
    <row r="334" spans="1:5" ht="12.75">
      <c r="A334" s="14"/>
      <c r="B334" s="15"/>
      <c r="C334" s="15"/>
      <c r="D334" s="22"/>
      <c r="E334" s="24"/>
    </row>
    <row r="335" spans="1:5" ht="12.75">
      <c r="A335" s="14"/>
      <c r="B335" s="15"/>
      <c r="C335" s="15"/>
      <c r="D335" s="22"/>
      <c r="E335" s="24"/>
    </row>
    <row r="336" spans="1:5" ht="12.75">
      <c r="A336" s="14"/>
      <c r="B336" s="15"/>
      <c r="C336" s="15"/>
      <c r="D336" s="22"/>
      <c r="E336" s="24"/>
    </row>
    <row r="337" spans="1:5" ht="12.75">
      <c r="A337" s="14"/>
      <c r="B337" s="15"/>
      <c r="C337" s="15"/>
      <c r="D337" s="22"/>
      <c r="E337" s="24"/>
    </row>
    <row r="338" spans="1:5" ht="12.75">
      <c r="A338" s="14"/>
      <c r="B338" s="15"/>
      <c r="C338" s="15"/>
      <c r="D338" s="22"/>
      <c r="E338" s="24"/>
    </row>
    <row r="339" spans="1:5" ht="12.75">
      <c r="A339" s="14"/>
      <c r="B339" s="15"/>
      <c r="C339" s="15"/>
      <c r="D339" s="22"/>
      <c r="E339" s="24"/>
    </row>
    <row r="340" spans="1:5" ht="12.75">
      <c r="A340" s="14"/>
      <c r="B340" s="15"/>
      <c r="C340" s="15"/>
      <c r="D340" s="22"/>
      <c r="E340" s="24"/>
    </row>
    <row r="341" spans="1:5" ht="12.75">
      <c r="A341" s="14"/>
      <c r="B341" s="15"/>
      <c r="C341" s="15"/>
      <c r="D341" s="22"/>
      <c r="E341" s="24"/>
    </row>
    <row r="342" spans="1:5" ht="12.75">
      <c r="A342" s="14"/>
      <c r="B342" s="15"/>
      <c r="C342" s="15"/>
      <c r="D342" s="22"/>
      <c r="E342" s="24"/>
    </row>
    <row r="343" spans="1:5" ht="12.75">
      <c r="A343" s="14"/>
      <c r="B343" s="15"/>
      <c r="C343" s="15"/>
      <c r="D343" s="22"/>
      <c r="E343" s="24"/>
    </row>
    <row r="344" spans="1:5" ht="12.75">
      <c r="A344" s="14"/>
      <c r="B344" s="15"/>
      <c r="C344" s="15"/>
      <c r="D344" s="22"/>
      <c r="E344" s="24"/>
    </row>
    <row r="345" spans="1:5" ht="12.75">
      <c r="A345" s="14"/>
      <c r="B345" s="15"/>
      <c r="C345" s="15"/>
      <c r="D345" s="22"/>
      <c r="E345" s="24"/>
    </row>
    <row r="346" spans="1:5" ht="12.75">
      <c r="A346" s="14"/>
      <c r="B346" s="15"/>
      <c r="C346" s="15"/>
      <c r="D346" s="22"/>
      <c r="E346" s="24"/>
    </row>
    <row r="347" spans="1:5" ht="12.75">
      <c r="A347" s="14"/>
      <c r="B347" s="15"/>
      <c r="C347" s="15"/>
      <c r="D347" s="22"/>
      <c r="E347" s="24"/>
    </row>
    <row r="348" spans="1:5" ht="12.75">
      <c r="A348" s="14"/>
      <c r="B348" s="15"/>
      <c r="C348" s="15"/>
      <c r="D348" s="22"/>
      <c r="E348" s="24"/>
    </row>
    <row r="349" spans="1:5" ht="12.75">
      <c r="A349" s="14"/>
      <c r="B349" s="15"/>
      <c r="C349" s="15"/>
      <c r="D349" s="22"/>
      <c r="E349" s="24"/>
    </row>
    <row r="350" spans="1:5" ht="12.75">
      <c r="A350" s="14"/>
      <c r="B350" s="15"/>
      <c r="C350" s="15"/>
      <c r="D350" s="22"/>
      <c r="E350" s="24"/>
    </row>
    <row r="351" spans="1:5" ht="12.75">
      <c r="A351" s="14"/>
      <c r="B351" s="15"/>
      <c r="C351" s="15"/>
      <c r="D351" s="22"/>
      <c r="E351" s="24"/>
    </row>
    <row r="352" spans="1:5" ht="12.75">
      <c r="A352" s="14"/>
      <c r="B352" s="15"/>
      <c r="C352" s="15"/>
      <c r="D352" s="22"/>
      <c r="E352" s="24"/>
    </row>
    <row r="353" spans="1:5" ht="12.75">
      <c r="A353" s="14"/>
      <c r="B353" s="15"/>
      <c r="C353" s="15"/>
      <c r="D353" s="22"/>
      <c r="E353" s="24"/>
    </row>
    <row r="354" spans="1:5" ht="12.75">
      <c r="A354" s="14"/>
      <c r="B354" s="15"/>
      <c r="C354" s="15"/>
      <c r="D354" s="22"/>
      <c r="E354" s="24"/>
    </row>
    <row r="355" spans="1:5" ht="12.75">
      <c r="A355" s="14"/>
      <c r="B355" s="15"/>
      <c r="C355" s="15"/>
      <c r="D355" s="22"/>
      <c r="E355" s="24"/>
    </row>
    <row r="356" spans="1:5" ht="12.75">
      <c r="A356" s="14"/>
      <c r="B356" s="15"/>
      <c r="C356" s="15"/>
      <c r="D356" s="22"/>
      <c r="E356" s="24"/>
    </row>
    <row r="357" spans="1:5" ht="12.75">
      <c r="A357" s="14"/>
      <c r="B357" s="15"/>
      <c r="C357" s="15"/>
      <c r="D357" s="22"/>
      <c r="E357" s="24"/>
    </row>
    <row r="358" spans="1:5" ht="12.75">
      <c r="A358" s="14"/>
      <c r="B358" s="15"/>
      <c r="C358" s="15"/>
      <c r="D358" s="22"/>
      <c r="E358" s="24"/>
    </row>
    <row r="359" spans="1:5" ht="12.75">
      <c r="A359" s="14"/>
      <c r="B359" s="15"/>
      <c r="C359" s="15"/>
      <c r="D359" s="22"/>
      <c r="E359" s="24"/>
    </row>
    <row r="360" spans="1:5" ht="12.75">
      <c r="A360" s="14"/>
      <c r="B360" s="15"/>
      <c r="C360" s="15"/>
      <c r="D360" s="22"/>
      <c r="E360" s="24"/>
    </row>
    <row r="361" spans="1:5" ht="12.75">
      <c r="A361" s="14"/>
      <c r="B361" s="15"/>
      <c r="C361" s="15"/>
      <c r="D361" s="22"/>
      <c r="E361" s="24"/>
    </row>
    <row r="362" spans="1:5" ht="12.75">
      <c r="A362" s="14"/>
      <c r="B362" s="15"/>
      <c r="C362" s="15"/>
      <c r="D362" s="22"/>
      <c r="E362" s="24"/>
    </row>
    <row r="363" spans="1:5" ht="12.75">
      <c r="A363" s="14"/>
      <c r="B363" s="15"/>
      <c r="C363" s="15"/>
      <c r="D363" s="22"/>
      <c r="E363" s="24"/>
    </row>
    <row r="364" spans="1:5" ht="12.75">
      <c r="A364" s="14"/>
      <c r="B364" s="15"/>
      <c r="C364" s="15"/>
      <c r="D364" s="22"/>
      <c r="E364" s="24"/>
    </row>
    <row r="365" spans="1:5" ht="12.75">
      <c r="A365" s="14"/>
      <c r="B365" s="15"/>
      <c r="C365" s="15"/>
      <c r="D365" s="22"/>
      <c r="E365" s="24"/>
    </row>
    <row r="366" spans="1:5" ht="12.75">
      <c r="A366" s="14"/>
      <c r="B366" s="15"/>
      <c r="C366" s="15"/>
      <c r="D366" s="22"/>
      <c r="E366" s="24"/>
    </row>
    <row r="367" spans="1:5" ht="12.75">
      <c r="A367" s="14"/>
      <c r="B367" s="15"/>
      <c r="C367" s="15"/>
      <c r="D367" s="22"/>
      <c r="E367" s="24"/>
    </row>
    <row r="368" spans="1:5" ht="12.75">
      <c r="A368" s="14"/>
      <c r="B368" s="15"/>
      <c r="C368" s="15"/>
      <c r="D368" s="22"/>
      <c r="E368" s="24"/>
    </row>
    <row r="369" spans="1:5" ht="12.75">
      <c r="A369" s="14"/>
      <c r="B369" s="15"/>
      <c r="C369" s="15"/>
      <c r="D369" s="22"/>
      <c r="E369" s="24"/>
    </row>
    <row r="370" spans="1:5" ht="12.75">
      <c r="A370" s="14"/>
      <c r="B370" s="15"/>
      <c r="C370" s="15"/>
      <c r="D370" s="22"/>
      <c r="E370" s="24"/>
    </row>
    <row r="371" spans="1:5" ht="12.75">
      <c r="A371" s="14"/>
      <c r="B371" s="15"/>
      <c r="C371" s="15"/>
      <c r="D371" s="22"/>
      <c r="E371" s="24"/>
    </row>
    <row r="372" spans="1:5" ht="12.75">
      <c r="A372" s="14"/>
      <c r="B372" s="15"/>
      <c r="C372" s="15"/>
      <c r="D372" s="22"/>
      <c r="E372" s="24"/>
    </row>
    <row r="373" spans="1:5" ht="12.75">
      <c r="A373" s="14"/>
      <c r="B373" s="15"/>
      <c r="C373" s="15"/>
      <c r="D373" s="22"/>
      <c r="E373" s="24"/>
    </row>
    <row r="374" spans="1:5" ht="12.75">
      <c r="A374" s="14"/>
      <c r="B374" s="15"/>
      <c r="C374" s="15"/>
      <c r="D374" s="22"/>
      <c r="E374" s="24"/>
    </row>
    <row r="375" spans="1:5" ht="12.75">
      <c r="A375" s="14"/>
      <c r="B375" s="15"/>
      <c r="C375" s="15"/>
      <c r="D375" s="22"/>
      <c r="E375" s="24"/>
    </row>
    <row r="376" spans="1:5" ht="12.75">
      <c r="A376" s="14"/>
      <c r="B376" s="15"/>
      <c r="C376" s="15"/>
      <c r="D376" s="22"/>
      <c r="E376" s="24"/>
    </row>
    <row r="377" spans="1:5" ht="12.75">
      <c r="A377" s="14"/>
      <c r="B377" s="15"/>
      <c r="C377" s="15"/>
      <c r="D377" s="22"/>
      <c r="E377" s="24"/>
    </row>
    <row r="378" spans="1:5" ht="12.75">
      <c r="A378" s="14"/>
      <c r="B378" s="15"/>
      <c r="C378" s="15"/>
      <c r="D378" s="22"/>
      <c r="E378" s="24"/>
    </row>
    <row r="379" spans="1:5" ht="12.75">
      <c r="A379" s="14"/>
      <c r="B379" s="15"/>
      <c r="C379" s="15"/>
      <c r="D379" s="22"/>
      <c r="E379" s="24"/>
    </row>
    <row r="380" spans="1:5" ht="12.75">
      <c r="A380" s="14"/>
      <c r="B380" s="15"/>
      <c r="C380" s="15"/>
      <c r="D380" s="22"/>
      <c r="E380" s="24"/>
    </row>
    <row r="381" spans="1:5" ht="12.75">
      <c r="A381" s="14"/>
      <c r="B381" s="15"/>
      <c r="C381" s="15"/>
      <c r="D381" s="22"/>
      <c r="E381" s="24"/>
    </row>
    <row r="382" spans="1:5" ht="12.75">
      <c r="A382" s="14"/>
      <c r="B382" s="15"/>
      <c r="C382" s="15"/>
      <c r="D382" s="22"/>
      <c r="E382" s="24"/>
    </row>
    <row r="383" spans="1:5" ht="12.75">
      <c r="A383" s="14"/>
      <c r="B383" s="15"/>
      <c r="C383" s="15"/>
      <c r="D383" s="22"/>
      <c r="E383" s="24"/>
    </row>
    <row r="384" spans="1:5" ht="12.75">
      <c r="A384" s="14"/>
      <c r="B384" s="15"/>
      <c r="C384" s="15"/>
      <c r="D384" s="22"/>
      <c r="E384" s="24"/>
    </row>
    <row r="385" spans="1:5" ht="12.75">
      <c r="A385" s="14"/>
      <c r="B385" s="15"/>
      <c r="C385" s="15"/>
      <c r="D385" s="22"/>
      <c r="E385" s="24"/>
    </row>
    <row r="386" spans="1:5" ht="12.75">
      <c r="A386" s="14"/>
      <c r="B386" s="15"/>
      <c r="C386" s="15"/>
      <c r="D386" s="22"/>
      <c r="E386" s="24"/>
    </row>
    <row r="387" spans="1:5" ht="12.75">
      <c r="A387" s="14"/>
      <c r="B387" s="15"/>
      <c r="C387" s="15"/>
      <c r="D387" s="22"/>
      <c r="E387" s="24"/>
    </row>
    <row r="388" spans="1:5" ht="12.75">
      <c r="A388" s="14"/>
      <c r="B388" s="15"/>
      <c r="C388" s="15"/>
      <c r="D388" s="22"/>
      <c r="E388" s="24"/>
    </row>
    <row r="389" spans="1:5" ht="12.75">
      <c r="A389" s="14"/>
      <c r="B389" s="15"/>
      <c r="C389" s="15"/>
      <c r="D389" s="22"/>
      <c r="E389" s="24"/>
    </row>
    <row r="390" spans="1:5" ht="12.75">
      <c r="A390" s="14"/>
      <c r="B390" s="15"/>
      <c r="C390" s="15"/>
      <c r="D390" s="22"/>
      <c r="E390" s="24"/>
    </row>
    <row r="391" spans="1:5" ht="12.75">
      <c r="A391" s="14"/>
      <c r="B391" s="15"/>
      <c r="C391" s="15"/>
      <c r="D391" s="22"/>
      <c r="E391" s="24"/>
    </row>
    <row r="392" spans="1:5" ht="12.75">
      <c r="A392" s="14"/>
      <c r="B392" s="15"/>
      <c r="C392" s="15"/>
      <c r="D392" s="22"/>
      <c r="E392" s="24"/>
    </row>
    <row r="393" spans="1:5" ht="12.75">
      <c r="A393" s="14"/>
      <c r="B393" s="15"/>
      <c r="C393" s="15"/>
      <c r="D393" s="22"/>
      <c r="E393" s="24"/>
    </row>
    <row r="394" spans="1:5" ht="12.75">
      <c r="A394" s="14"/>
      <c r="B394" s="15"/>
      <c r="C394" s="15"/>
      <c r="D394" s="22"/>
      <c r="E394" s="24"/>
    </row>
    <row r="395" spans="1:5" ht="12.75">
      <c r="A395" s="14"/>
      <c r="B395" s="15"/>
      <c r="C395" s="15"/>
      <c r="D395" s="22"/>
      <c r="E395" s="24"/>
    </row>
    <row r="396" spans="1:5" ht="12.75">
      <c r="A396" s="14"/>
      <c r="B396" s="15"/>
      <c r="C396" s="15"/>
      <c r="D396" s="22"/>
      <c r="E396" s="24"/>
    </row>
    <row r="397" spans="1:5" ht="12.75">
      <c r="A397" s="14"/>
      <c r="B397" s="15"/>
      <c r="C397" s="15"/>
      <c r="D397" s="22"/>
      <c r="E397" s="24"/>
    </row>
    <row r="398" spans="1:5" ht="12.75">
      <c r="A398" s="14"/>
      <c r="B398" s="15"/>
      <c r="C398" s="15"/>
      <c r="D398" s="22"/>
      <c r="E398" s="24"/>
    </row>
    <row r="399" spans="1:5" ht="12.75">
      <c r="A399" s="14"/>
      <c r="B399" s="15"/>
      <c r="C399" s="15"/>
      <c r="D399" s="22"/>
      <c r="E399" s="24"/>
    </row>
    <row r="400" spans="1:5" ht="12.75">
      <c r="A400" s="14"/>
      <c r="B400" s="15"/>
      <c r="C400" s="15"/>
      <c r="D400" s="22"/>
      <c r="E400" s="24"/>
    </row>
    <row r="401" spans="1:5" ht="12.75">
      <c r="A401" s="14"/>
      <c r="B401" s="15"/>
      <c r="C401" s="15"/>
      <c r="D401" s="22"/>
      <c r="E401" s="24"/>
    </row>
    <row r="402" spans="1:5" ht="12.75">
      <c r="A402" s="14"/>
      <c r="B402" s="15"/>
      <c r="C402" s="15"/>
      <c r="D402" s="22"/>
      <c r="E402" s="24"/>
    </row>
    <row r="403" spans="1:5" ht="12.75">
      <c r="A403" s="14"/>
      <c r="B403" s="15"/>
      <c r="C403" s="15"/>
      <c r="D403" s="22"/>
      <c r="E403" s="24"/>
    </row>
    <row r="404" spans="1:5" ht="12.75">
      <c r="A404" s="14"/>
      <c r="B404" s="15"/>
      <c r="C404" s="15"/>
      <c r="D404" s="22"/>
      <c r="E404" s="24"/>
    </row>
    <row r="405" spans="1:5" ht="12.75">
      <c r="A405" s="14"/>
      <c r="B405" s="15"/>
      <c r="C405" s="15"/>
      <c r="D405" s="22"/>
      <c r="E405" s="24"/>
    </row>
    <row r="406" spans="1:5" ht="12.75">
      <c r="A406" s="14"/>
      <c r="B406" s="15"/>
      <c r="C406" s="15"/>
      <c r="D406" s="22"/>
      <c r="E406" s="24"/>
    </row>
    <row r="407" spans="1:5" ht="12.75">
      <c r="A407" s="14"/>
      <c r="B407" s="15"/>
      <c r="C407" s="15"/>
      <c r="D407" s="22"/>
      <c r="E407" s="24"/>
    </row>
    <row r="408" spans="1:5" ht="12.75">
      <c r="A408" s="14"/>
      <c r="B408" s="15"/>
      <c r="C408" s="15"/>
      <c r="D408" s="22"/>
      <c r="E408" s="24"/>
    </row>
    <row r="409" spans="1:5" ht="12.75">
      <c r="A409" s="14"/>
      <c r="B409" s="15"/>
      <c r="C409" s="15"/>
      <c r="D409" s="22"/>
      <c r="E409" s="24"/>
    </row>
    <row r="410" spans="1:5" ht="12.75">
      <c r="A410" s="14"/>
      <c r="B410" s="15"/>
      <c r="C410" s="15"/>
      <c r="D410" s="22"/>
      <c r="E410" s="24"/>
    </row>
    <row r="411" spans="1:5" ht="12.75">
      <c r="A411" s="14"/>
      <c r="B411" s="15"/>
      <c r="C411" s="15"/>
      <c r="D411" s="22"/>
      <c r="E411" s="24"/>
    </row>
    <row r="412" spans="1:5" ht="12.75">
      <c r="A412" s="14"/>
      <c r="B412" s="15"/>
      <c r="C412" s="15"/>
      <c r="D412" s="22"/>
      <c r="E412" s="24"/>
    </row>
    <row r="413" spans="1:5" ht="12.75">
      <c r="A413" s="14"/>
      <c r="B413" s="15"/>
      <c r="C413" s="15"/>
      <c r="D413" s="22"/>
      <c r="E413" s="24"/>
    </row>
    <row r="414" spans="1:5" ht="12.75">
      <c r="A414" s="14"/>
      <c r="B414" s="15"/>
      <c r="C414" s="15"/>
      <c r="D414" s="22"/>
      <c r="E414" s="24"/>
    </row>
    <row r="415" spans="1:5" ht="12.75">
      <c r="A415" s="14"/>
      <c r="B415" s="15"/>
      <c r="C415" s="15"/>
      <c r="D415" s="22"/>
      <c r="E415" s="24"/>
    </row>
    <row r="416" spans="1:5" ht="12.75">
      <c r="A416" s="14"/>
      <c r="B416" s="15"/>
      <c r="C416" s="15"/>
      <c r="D416" s="22"/>
      <c r="E416" s="24"/>
    </row>
    <row r="417" spans="1:5" ht="12.75">
      <c r="A417" s="14"/>
      <c r="B417" s="15"/>
      <c r="C417" s="15"/>
      <c r="D417" s="22"/>
      <c r="E417" s="24"/>
    </row>
    <row r="418" spans="1:5" ht="12.75">
      <c r="A418" s="14"/>
      <c r="B418" s="15"/>
      <c r="C418" s="15"/>
      <c r="D418" s="22"/>
      <c r="E418" s="24"/>
    </row>
    <row r="419" spans="1:5" ht="12.75">
      <c r="A419" s="14"/>
      <c r="B419" s="15"/>
      <c r="C419" s="15"/>
      <c r="D419" s="22"/>
      <c r="E419" s="24"/>
    </row>
    <row r="420" spans="1:5" ht="12.75">
      <c r="A420" s="14"/>
      <c r="B420" s="15"/>
      <c r="C420" s="15"/>
      <c r="D420" s="22"/>
      <c r="E420" s="24"/>
    </row>
    <row r="421" spans="1:5" ht="12.75">
      <c r="A421" s="14"/>
      <c r="B421" s="15"/>
      <c r="C421" s="15"/>
      <c r="D421" s="22"/>
      <c r="E421" s="24"/>
    </row>
    <row r="422" spans="1:5" ht="12.75">
      <c r="A422" s="14"/>
      <c r="B422" s="15"/>
      <c r="C422" s="15"/>
      <c r="D422" s="22"/>
      <c r="E422" s="24"/>
    </row>
    <row r="423" spans="1:5" ht="12.75">
      <c r="A423" s="14"/>
      <c r="B423" s="15"/>
      <c r="C423" s="15"/>
      <c r="D423" s="22"/>
      <c r="E423" s="24"/>
    </row>
    <row r="424" spans="1:5" ht="12.75">
      <c r="A424" s="14"/>
      <c r="B424" s="15"/>
      <c r="C424" s="15"/>
      <c r="D424" s="22"/>
      <c r="E424" s="24"/>
    </row>
    <row r="425" spans="1:5" ht="12.75">
      <c r="A425" s="14"/>
      <c r="B425" s="15"/>
      <c r="C425" s="15"/>
      <c r="D425" s="22"/>
      <c r="E425" s="24"/>
    </row>
    <row r="426" spans="1:5" ht="12.75">
      <c r="A426" s="14"/>
      <c r="B426" s="15"/>
      <c r="C426" s="15"/>
      <c r="D426" s="22"/>
      <c r="E426" s="24"/>
    </row>
    <row r="427" spans="1:5" ht="12.75">
      <c r="A427" s="14"/>
      <c r="B427" s="15"/>
      <c r="C427" s="15"/>
      <c r="D427" s="22"/>
      <c r="E427" s="24"/>
    </row>
    <row r="428" spans="1:5" ht="12.75">
      <c r="A428" s="14"/>
      <c r="B428" s="15"/>
      <c r="C428" s="15"/>
      <c r="D428" s="22"/>
      <c r="E428" s="24"/>
    </row>
    <row r="429" spans="1:5" ht="12.75">
      <c r="A429" s="14"/>
      <c r="B429" s="15"/>
      <c r="C429" s="15"/>
      <c r="D429" s="22"/>
      <c r="E429" s="24"/>
    </row>
    <row r="430" spans="1:5" ht="12.75">
      <c r="A430" s="14"/>
      <c r="B430" s="15"/>
      <c r="C430" s="15"/>
      <c r="D430" s="22"/>
      <c r="E430" s="24"/>
    </row>
    <row r="431" spans="1:5" ht="12.75">
      <c r="A431" s="14"/>
      <c r="B431" s="15"/>
      <c r="C431" s="15"/>
      <c r="D431" s="22"/>
      <c r="E431" s="24"/>
    </row>
    <row r="432" spans="1:5" ht="12.75">
      <c r="A432" s="14"/>
      <c r="B432" s="15"/>
      <c r="C432" s="15"/>
      <c r="D432" s="22"/>
      <c r="E432" s="24"/>
    </row>
    <row r="433" spans="1:5" ht="12.75">
      <c r="A433" s="14"/>
      <c r="B433" s="15"/>
      <c r="C433" s="15"/>
      <c r="D433" s="22"/>
      <c r="E433" s="24"/>
    </row>
    <row r="434" spans="1:5" ht="12.75">
      <c r="A434" s="14"/>
      <c r="B434" s="15"/>
      <c r="C434" s="15"/>
      <c r="D434" s="22"/>
      <c r="E434" s="24"/>
    </row>
    <row r="435" spans="1:5" ht="12.75">
      <c r="A435" s="14"/>
      <c r="B435" s="15"/>
      <c r="C435" s="15"/>
      <c r="D435" s="22"/>
      <c r="E435" s="24"/>
    </row>
    <row r="436" spans="1:5" ht="12.75">
      <c r="A436" s="14"/>
      <c r="B436" s="15"/>
      <c r="C436" s="15"/>
      <c r="D436" s="22"/>
      <c r="E436" s="24"/>
    </row>
    <row r="437" spans="1:5" ht="12.75">
      <c r="A437" s="14"/>
      <c r="B437" s="15"/>
      <c r="C437" s="15"/>
      <c r="D437" s="22"/>
      <c r="E437" s="24"/>
    </row>
    <row r="438" spans="1:5" ht="12.75">
      <c r="A438" s="14"/>
      <c r="B438" s="15"/>
      <c r="C438" s="15"/>
      <c r="D438" s="22"/>
      <c r="E438" s="24"/>
    </row>
    <row r="439" spans="1:5" ht="12.75">
      <c r="A439" s="14"/>
      <c r="B439" s="15"/>
      <c r="C439" s="15"/>
      <c r="D439" s="22"/>
      <c r="E439" s="24"/>
    </row>
    <row r="440" spans="1:5" ht="12.75">
      <c r="A440" s="14"/>
      <c r="B440" s="15"/>
      <c r="C440" s="15"/>
      <c r="D440" s="22"/>
      <c r="E440" s="24"/>
    </row>
    <row r="441" spans="1:5" ht="12.75">
      <c r="A441" s="14"/>
      <c r="B441" s="15"/>
      <c r="C441" s="15"/>
      <c r="D441" s="22"/>
      <c r="E441" s="24"/>
    </row>
    <row r="442" spans="1:5" ht="12.75">
      <c r="A442" s="14"/>
      <c r="B442" s="15"/>
      <c r="C442" s="15"/>
      <c r="D442" s="22"/>
      <c r="E442" s="24"/>
    </row>
    <row r="443" spans="1:5" ht="12.75">
      <c r="A443" s="14"/>
      <c r="B443" s="15"/>
      <c r="C443" s="15"/>
      <c r="D443" s="22"/>
      <c r="E443" s="24"/>
    </row>
    <row r="444" spans="1:5" ht="12.75">
      <c r="A444" s="14"/>
      <c r="B444" s="15"/>
      <c r="C444" s="15"/>
      <c r="D444" s="22"/>
      <c r="E444" s="24"/>
    </row>
    <row r="445" spans="1:5" ht="12.75">
      <c r="A445" s="14"/>
      <c r="B445" s="15"/>
      <c r="C445" s="15"/>
      <c r="D445" s="22"/>
      <c r="E445" s="24"/>
    </row>
    <row r="446" spans="1:5" ht="12.75">
      <c r="A446" s="14"/>
      <c r="B446" s="15"/>
      <c r="C446" s="15"/>
      <c r="D446" s="22"/>
      <c r="E446" s="24"/>
    </row>
    <row r="447" spans="1:5" ht="12.75">
      <c r="A447" s="14"/>
      <c r="B447" s="15"/>
      <c r="C447" s="15"/>
      <c r="D447" s="22"/>
      <c r="E447" s="24"/>
    </row>
    <row r="448" spans="1:5" ht="12.75">
      <c r="A448" s="14"/>
      <c r="B448" s="15"/>
      <c r="C448" s="15"/>
      <c r="D448" s="22"/>
      <c r="E448" s="24"/>
    </row>
    <row r="449" spans="1:5" ht="12.75">
      <c r="A449" s="14"/>
      <c r="B449" s="15"/>
      <c r="C449" s="15"/>
      <c r="D449" s="22"/>
      <c r="E449" s="24"/>
    </row>
    <row r="450" spans="1:5" ht="12.75">
      <c r="A450" s="14"/>
      <c r="B450" s="15"/>
      <c r="C450" s="15"/>
      <c r="D450" s="22"/>
      <c r="E450" s="24"/>
    </row>
    <row r="451" spans="1:5" ht="12.75">
      <c r="A451" s="14"/>
      <c r="B451" s="15"/>
      <c r="C451" s="15"/>
      <c r="D451" s="22"/>
      <c r="E451" s="24"/>
    </row>
    <row r="452" spans="1:5" ht="12.75">
      <c r="A452" s="14"/>
      <c r="B452" s="15"/>
      <c r="C452" s="15"/>
      <c r="D452" s="22"/>
      <c r="E452" s="24"/>
    </row>
    <row r="453" spans="1:5" ht="12.75">
      <c r="A453" s="14"/>
      <c r="B453" s="15"/>
      <c r="C453" s="15"/>
      <c r="D453" s="22"/>
      <c r="E453" s="24"/>
    </row>
    <row r="454" spans="1:5" ht="12.75">
      <c r="A454" s="14"/>
      <c r="B454" s="15"/>
      <c r="C454" s="15"/>
      <c r="D454" s="22"/>
      <c r="E454" s="24"/>
    </row>
    <row r="455" spans="1:5" ht="12.75">
      <c r="A455" s="14"/>
      <c r="B455" s="15"/>
      <c r="C455" s="15"/>
      <c r="D455" s="22"/>
      <c r="E455" s="24"/>
    </row>
    <row r="456" spans="1:5" ht="12.75">
      <c r="A456" s="14"/>
      <c r="B456" s="15"/>
      <c r="C456" s="15"/>
      <c r="D456" s="22"/>
      <c r="E456" s="24"/>
    </row>
    <row r="457" spans="1:5" ht="12.75">
      <c r="A457" s="14"/>
      <c r="B457" s="15"/>
      <c r="C457" s="15"/>
      <c r="D457" s="22"/>
      <c r="E457" s="24"/>
    </row>
    <row r="458" spans="1:5" ht="12.75">
      <c r="A458" s="14"/>
      <c r="B458" s="15"/>
      <c r="C458" s="15"/>
      <c r="D458" s="22"/>
      <c r="E458" s="24"/>
    </row>
    <row r="459" spans="1:5" ht="12.75">
      <c r="A459" s="14"/>
      <c r="B459" s="15"/>
      <c r="C459" s="15"/>
      <c r="D459" s="22"/>
      <c r="E459" s="24"/>
    </row>
    <row r="460" spans="1:5" ht="12.75">
      <c r="A460" s="14"/>
      <c r="B460" s="15"/>
      <c r="C460" s="15"/>
      <c r="D460" s="22"/>
      <c r="E460" s="24"/>
    </row>
    <row r="461" spans="1:5" ht="12.75">
      <c r="A461" s="14"/>
      <c r="B461" s="15"/>
      <c r="C461" s="15"/>
      <c r="D461" s="22"/>
      <c r="E461" s="24"/>
    </row>
    <row r="462" spans="1:5" ht="12.75">
      <c r="A462" s="14"/>
      <c r="B462" s="15"/>
      <c r="C462" s="15"/>
      <c r="D462" s="22"/>
      <c r="E462" s="24"/>
    </row>
    <row r="463" spans="1:5" ht="12.75">
      <c r="A463" s="14"/>
      <c r="B463" s="15"/>
      <c r="C463" s="15"/>
      <c r="D463" s="22"/>
      <c r="E463" s="24"/>
    </row>
    <row r="464" spans="1:5" ht="12.75">
      <c r="A464" s="14"/>
      <c r="B464" s="15"/>
      <c r="C464" s="15"/>
      <c r="D464" s="22"/>
      <c r="E464" s="24"/>
    </row>
    <row r="465" spans="1:5" ht="12.75">
      <c r="A465" s="14"/>
      <c r="B465" s="15"/>
      <c r="C465" s="15"/>
      <c r="D465" s="22"/>
      <c r="E465" s="24"/>
    </row>
    <row r="466" spans="1:5" ht="12.75">
      <c r="A466" s="14"/>
      <c r="B466" s="15"/>
      <c r="C466" s="15"/>
      <c r="D466" s="22"/>
      <c r="E466" s="24"/>
    </row>
    <row r="467" spans="1:5" ht="12.75">
      <c r="A467" s="14"/>
      <c r="B467" s="15"/>
      <c r="C467" s="15"/>
      <c r="D467" s="22"/>
      <c r="E467" s="24"/>
    </row>
    <row r="468" spans="1:5" ht="12.75">
      <c r="A468" s="14"/>
      <c r="B468" s="15"/>
      <c r="C468" s="15"/>
      <c r="D468" s="22"/>
      <c r="E468" s="24"/>
    </row>
    <row r="469" spans="1:5" ht="12.75">
      <c r="A469" s="14"/>
      <c r="B469" s="15"/>
      <c r="C469" s="15"/>
      <c r="D469" s="22"/>
      <c r="E469" s="24"/>
    </row>
    <row r="470" spans="1:5" ht="12.75">
      <c r="A470" s="14"/>
      <c r="B470" s="15"/>
      <c r="C470" s="15"/>
      <c r="D470" s="22"/>
      <c r="E470" s="24"/>
    </row>
    <row r="471" spans="1:5" ht="12.75">
      <c r="A471" s="14"/>
      <c r="B471" s="15"/>
      <c r="C471" s="15"/>
      <c r="D471" s="22"/>
      <c r="E471" s="24"/>
    </row>
    <row r="472" spans="1:5" ht="12.75">
      <c r="A472" s="14"/>
      <c r="B472" s="15"/>
      <c r="C472" s="15"/>
      <c r="D472" s="22"/>
      <c r="E472" s="24"/>
    </row>
    <row r="473" spans="1:5" ht="12.75">
      <c r="A473" s="14"/>
      <c r="B473" s="15"/>
      <c r="C473" s="15"/>
      <c r="D473" s="22"/>
      <c r="E473" s="24"/>
    </row>
    <row r="474" spans="1:5" ht="12.75">
      <c r="A474" s="14"/>
      <c r="B474" s="15"/>
      <c r="C474" s="15"/>
      <c r="D474" s="22"/>
      <c r="E474" s="24"/>
    </row>
    <row r="475" spans="1:5" ht="12.75">
      <c r="A475" s="14"/>
      <c r="B475" s="15"/>
      <c r="C475" s="15"/>
      <c r="D475" s="22"/>
      <c r="E475" s="24"/>
    </row>
    <row r="476" spans="1:5" ht="12.75">
      <c r="A476" s="14"/>
      <c r="B476" s="15"/>
      <c r="C476" s="15"/>
      <c r="D476" s="22"/>
      <c r="E476" s="24"/>
    </row>
    <row r="477" spans="1:5" ht="12.75">
      <c r="A477" s="14"/>
      <c r="B477" s="15"/>
      <c r="C477" s="15"/>
      <c r="D477" s="22"/>
      <c r="E477" s="24"/>
    </row>
    <row r="478" spans="1:5" ht="12.75">
      <c r="A478" s="14"/>
      <c r="B478" s="15"/>
      <c r="C478" s="15"/>
      <c r="D478" s="22"/>
      <c r="E478" s="24"/>
    </row>
    <row r="479" spans="1:5" ht="12.75">
      <c r="A479" s="14"/>
      <c r="B479" s="15"/>
      <c r="C479" s="15"/>
      <c r="D479" s="22"/>
      <c r="E479" s="24"/>
    </row>
    <row r="480" spans="1:5" ht="12.75">
      <c r="A480" s="14"/>
      <c r="B480" s="15"/>
      <c r="C480" s="15"/>
      <c r="D480" s="22"/>
      <c r="E480" s="24"/>
    </row>
    <row r="481" spans="1:5" ht="12.75">
      <c r="A481" s="14"/>
      <c r="B481" s="15"/>
      <c r="C481" s="15"/>
      <c r="D481" s="22"/>
      <c r="E481" s="24"/>
    </row>
    <row r="482" spans="1:5" ht="12.75">
      <c r="A482" s="14"/>
      <c r="B482" s="15"/>
      <c r="C482" s="15"/>
      <c r="D482" s="22"/>
      <c r="E482" s="24"/>
    </row>
    <row r="483" spans="1:5" ht="12.75">
      <c r="A483" s="14"/>
      <c r="B483" s="15"/>
      <c r="C483" s="15"/>
      <c r="D483" s="22"/>
      <c r="E483" s="24"/>
    </row>
    <row r="484" spans="1:5" ht="12.75">
      <c r="A484" s="14"/>
      <c r="B484" s="15"/>
      <c r="C484" s="15"/>
      <c r="D484" s="22"/>
      <c r="E484" s="24"/>
    </row>
    <row r="485" spans="1:5" ht="12.75">
      <c r="A485" s="14"/>
      <c r="B485" s="15"/>
      <c r="C485" s="15"/>
      <c r="D485" s="22"/>
      <c r="E485" s="24"/>
    </row>
    <row r="486" spans="1:5" ht="12.75">
      <c r="A486" s="14"/>
      <c r="B486" s="15"/>
      <c r="C486" s="15"/>
      <c r="D486" s="22"/>
      <c r="E486" s="24"/>
    </row>
    <row r="487" spans="1:5" ht="12.75">
      <c r="A487" s="14"/>
      <c r="B487" s="15"/>
      <c r="C487" s="15"/>
      <c r="D487" s="22"/>
      <c r="E487" s="24"/>
    </row>
    <row r="488" spans="1:5" ht="12.75">
      <c r="A488" s="14"/>
      <c r="B488" s="15"/>
      <c r="C488" s="15"/>
      <c r="D488" s="22"/>
      <c r="E488" s="24"/>
    </row>
    <row r="489" spans="1:5" ht="12.75">
      <c r="A489" s="14"/>
      <c r="B489" s="15"/>
      <c r="C489" s="15"/>
      <c r="D489" s="22"/>
      <c r="E489" s="24"/>
    </row>
    <row r="490" spans="1:5" ht="12.75">
      <c r="A490" s="14"/>
      <c r="B490" s="15"/>
      <c r="C490" s="15"/>
      <c r="D490" s="22"/>
      <c r="E490" s="24"/>
    </row>
    <row r="491" spans="1:5" ht="12.75">
      <c r="A491" s="14"/>
      <c r="B491" s="15"/>
      <c r="C491" s="15"/>
      <c r="D491" s="22"/>
      <c r="E491" s="24"/>
    </row>
    <row r="492" spans="1:5" ht="12.75">
      <c r="A492" s="14"/>
      <c r="B492" s="15"/>
      <c r="C492" s="15"/>
      <c r="D492" s="22"/>
      <c r="E492" s="24"/>
    </row>
    <row r="493" spans="1:5" ht="12.75">
      <c r="A493" s="14"/>
      <c r="B493" s="15"/>
      <c r="C493" s="15"/>
      <c r="D493" s="22"/>
      <c r="E493" s="24"/>
    </row>
    <row r="494" spans="1:5" ht="12.75">
      <c r="A494" s="14"/>
      <c r="B494" s="15"/>
      <c r="C494" s="15"/>
      <c r="D494" s="22"/>
      <c r="E494" s="24"/>
    </row>
    <row r="495" spans="1:5" ht="12.75">
      <c r="A495" s="14"/>
      <c r="B495" s="15"/>
      <c r="C495" s="15"/>
      <c r="D495" s="22"/>
      <c r="E495" s="24"/>
    </row>
    <row r="496" spans="1:5" ht="12.75">
      <c r="A496" s="14"/>
      <c r="B496" s="15"/>
      <c r="C496" s="15"/>
      <c r="D496" s="22"/>
      <c r="E496" s="24"/>
    </row>
    <row r="497" spans="1:5" ht="12.75">
      <c r="A497" s="14"/>
      <c r="B497" s="15"/>
      <c r="C497" s="15"/>
      <c r="D497" s="22"/>
      <c r="E497" s="24"/>
    </row>
    <row r="498" spans="1:5" ht="12.75">
      <c r="A498" s="14"/>
      <c r="B498" s="15"/>
      <c r="C498" s="15"/>
      <c r="D498" s="22"/>
      <c r="E498" s="24"/>
    </row>
    <row r="499" spans="1:5" ht="12.75">
      <c r="A499" s="14"/>
      <c r="B499" s="15"/>
      <c r="C499" s="15"/>
      <c r="D499" s="22"/>
      <c r="E499" s="24"/>
    </row>
    <row r="500" spans="1:5" ht="12.75">
      <c r="A500" s="14"/>
      <c r="B500" s="15"/>
      <c r="C500" s="15"/>
      <c r="D500" s="22"/>
      <c r="E500" s="24"/>
    </row>
    <row r="501" spans="1:5" ht="12.75">
      <c r="A501" s="14"/>
      <c r="B501" s="15"/>
      <c r="C501" s="15"/>
      <c r="D501" s="22"/>
      <c r="E501" s="24"/>
    </row>
    <row r="502" spans="1:5" ht="12.75">
      <c r="A502" s="14"/>
      <c r="B502" s="15"/>
      <c r="C502" s="15"/>
      <c r="D502" s="22"/>
      <c r="E502" s="24"/>
    </row>
    <row r="503" spans="1:5" ht="12.75">
      <c r="A503" s="14"/>
      <c r="B503" s="15"/>
      <c r="C503" s="15"/>
      <c r="D503" s="22"/>
      <c r="E503" s="24"/>
    </row>
    <row r="504" spans="1:5" ht="12.75">
      <c r="A504" s="14"/>
      <c r="B504" s="15"/>
      <c r="C504" s="15"/>
      <c r="D504" s="22"/>
      <c r="E504" s="24"/>
    </row>
    <row r="505" spans="1:5" ht="12.75">
      <c r="A505" s="14"/>
      <c r="B505" s="15"/>
      <c r="C505" s="15"/>
      <c r="D505" s="22"/>
      <c r="E505" s="24"/>
    </row>
    <row r="506" spans="1:5" ht="12.75">
      <c r="A506" s="14"/>
      <c r="B506" s="15"/>
      <c r="C506" s="15"/>
      <c r="D506" s="22"/>
      <c r="E506" s="24"/>
    </row>
    <row r="507" spans="1:5" ht="12.75">
      <c r="A507" s="14"/>
      <c r="B507" s="15"/>
      <c r="C507" s="15"/>
      <c r="D507" s="22"/>
      <c r="E507" s="24"/>
    </row>
    <row r="508" spans="1:5" ht="12.75">
      <c r="A508" s="14"/>
      <c r="B508" s="15"/>
      <c r="C508" s="15"/>
      <c r="D508" s="22"/>
      <c r="E508" s="24"/>
    </row>
    <row r="509" spans="1:5" ht="12.75">
      <c r="A509" s="14"/>
      <c r="B509" s="15"/>
      <c r="C509" s="15"/>
      <c r="D509" s="22"/>
      <c r="E509" s="24"/>
    </row>
    <row r="510" spans="1:5" ht="12.75">
      <c r="A510" s="14"/>
      <c r="B510" s="15"/>
      <c r="C510" s="15"/>
      <c r="D510" s="22"/>
      <c r="E510" s="24"/>
    </row>
    <row r="511" spans="1:5" ht="12.75">
      <c r="A511" s="14"/>
      <c r="B511" s="15"/>
      <c r="C511" s="15"/>
      <c r="D511" s="22"/>
      <c r="E511" s="24"/>
    </row>
    <row r="512" spans="1:5" ht="12.75">
      <c r="A512" s="14"/>
      <c r="B512" s="15"/>
      <c r="C512" s="15"/>
      <c r="D512" s="22"/>
      <c r="E512" s="24"/>
    </row>
    <row r="513" spans="1:5" ht="12.75">
      <c r="A513" s="14"/>
      <c r="B513" s="15"/>
      <c r="C513" s="15"/>
      <c r="D513" s="22"/>
      <c r="E513" s="24"/>
    </row>
    <row r="514" spans="1:5" ht="12.75">
      <c r="A514" s="14"/>
      <c r="B514" s="15"/>
      <c r="C514" s="15"/>
      <c r="D514" s="22"/>
      <c r="E514" s="24"/>
    </row>
    <row r="515" spans="1:5" ht="12.75">
      <c r="A515" s="14"/>
      <c r="B515" s="15"/>
      <c r="C515" s="15"/>
      <c r="D515" s="22"/>
      <c r="E515" s="24"/>
    </row>
    <row r="516" spans="1:5" ht="12.75">
      <c r="A516" s="14"/>
      <c r="B516" s="15"/>
      <c r="C516" s="15"/>
      <c r="D516" s="22"/>
      <c r="E516" s="24"/>
    </row>
    <row r="517" spans="1:5" ht="12.75">
      <c r="A517" s="14"/>
      <c r="B517" s="15"/>
      <c r="C517" s="15"/>
      <c r="D517" s="22"/>
      <c r="E517" s="24"/>
    </row>
    <row r="518" spans="1:5" ht="12.75">
      <c r="A518" s="14"/>
      <c r="B518" s="15"/>
      <c r="C518" s="15"/>
      <c r="D518" s="22"/>
      <c r="E518" s="24"/>
    </row>
    <row r="519" spans="1:5" ht="12.75">
      <c r="A519" s="14"/>
      <c r="B519" s="15"/>
      <c r="C519" s="15"/>
      <c r="D519" s="22"/>
      <c r="E519" s="24"/>
    </row>
    <row r="520" spans="1:5" ht="12.75">
      <c r="A520" s="14"/>
      <c r="B520" s="15"/>
      <c r="C520" s="15"/>
      <c r="D520" s="22"/>
      <c r="E520" s="24"/>
    </row>
    <row r="521" spans="1:5" ht="12.75">
      <c r="A521" s="14"/>
      <c r="B521" s="15"/>
      <c r="C521" s="15"/>
      <c r="D521" s="22"/>
      <c r="E521" s="24"/>
    </row>
    <row r="522" spans="1:5" ht="12.75">
      <c r="A522" s="14"/>
      <c r="B522" s="15"/>
      <c r="C522" s="15"/>
      <c r="D522" s="22"/>
      <c r="E522" s="24"/>
    </row>
    <row r="523" spans="1:5" ht="12.75">
      <c r="A523" s="14"/>
      <c r="B523" s="15"/>
      <c r="C523" s="15"/>
      <c r="D523" s="22"/>
      <c r="E523" s="24"/>
    </row>
    <row r="524" spans="1:5" ht="12.75">
      <c r="A524" s="14"/>
      <c r="B524" s="15"/>
      <c r="C524" s="15"/>
      <c r="D524" s="22"/>
      <c r="E524" s="24"/>
    </row>
    <row r="525" spans="1:5" ht="12.75">
      <c r="A525" s="14"/>
      <c r="B525" s="15"/>
      <c r="C525" s="15"/>
      <c r="D525" s="22"/>
      <c r="E525" s="24"/>
    </row>
    <row r="526" spans="1:5" ht="12.75">
      <c r="A526" s="14"/>
      <c r="B526" s="15"/>
      <c r="C526" s="15"/>
      <c r="D526" s="22"/>
      <c r="E526" s="24"/>
    </row>
    <row r="527" spans="1:5" ht="12.75">
      <c r="A527" s="14"/>
      <c r="B527" s="15"/>
      <c r="C527" s="15"/>
      <c r="D527" s="22"/>
      <c r="E527" s="24"/>
    </row>
    <row r="528" spans="1:5" ht="12.75">
      <c r="A528" s="14"/>
      <c r="B528" s="15"/>
      <c r="C528" s="15"/>
      <c r="D528" s="22"/>
      <c r="E528" s="24"/>
    </row>
    <row r="529" spans="1:5" ht="12.75">
      <c r="A529" s="14"/>
      <c r="B529" s="15"/>
      <c r="C529" s="15"/>
      <c r="D529" s="22"/>
      <c r="E529" s="24"/>
    </row>
    <row r="530" spans="1:5" ht="12.75">
      <c r="A530" s="14"/>
      <c r="B530" s="15"/>
      <c r="C530" s="15"/>
      <c r="D530" s="22"/>
      <c r="E530" s="24"/>
    </row>
    <row r="531" spans="1:5" ht="12.75">
      <c r="A531" s="14"/>
      <c r="B531" s="15"/>
      <c r="C531" s="15"/>
      <c r="D531" s="22"/>
      <c r="E531" s="24"/>
    </row>
    <row r="532" spans="1:5" ht="12.75">
      <c r="A532" s="14"/>
      <c r="B532" s="15"/>
      <c r="C532" s="15"/>
      <c r="D532" s="22"/>
      <c r="E532" s="24"/>
    </row>
    <row r="533" spans="1:5" ht="12.75">
      <c r="A533" s="14"/>
      <c r="B533" s="15"/>
      <c r="C533" s="15"/>
      <c r="D533" s="22"/>
      <c r="E533" s="24"/>
    </row>
    <row r="534" spans="1:5" ht="12.75">
      <c r="A534" s="14"/>
      <c r="B534" s="15"/>
      <c r="C534" s="15"/>
      <c r="D534" s="22"/>
      <c r="E534" s="24"/>
    </row>
    <row r="535" spans="2:5" ht="12.75">
      <c r="B535" s="12"/>
      <c r="C535" s="22"/>
      <c r="D535" s="22"/>
      <c r="E535" s="24"/>
    </row>
    <row r="536" spans="2:5" ht="12.75">
      <c r="B536" s="12"/>
      <c r="C536" s="22"/>
      <c r="D536" s="22"/>
      <c r="E536" s="24"/>
    </row>
    <row r="537" spans="2:5" ht="12.75">
      <c r="B537" s="12"/>
      <c r="C537" s="22"/>
      <c r="D537" s="22"/>
      <c r="E537" s="24"/>
    </row>
    <row r="538" spans="2:5" ht="12.75">
      <c r="B538" s="12"/>
      <c r="C538" s="22"/>
      <c r="D538" s="22"/>
      <c r="E538" s="24"/>
    </row>
  </sheetData>
  <sheetProtection password="CA19" sheet="1" selectLockedCells="1"/>
  <mergeCells count="6">
    <mergeCell ref="B13:E13"/>
    <mergeCell ref="B10:E10"/>
    <mergeCell ref="B6:E6"/>
    <mergeCell ref="B7:E7"/>
    <mergeCell ref="B2:E2"/>
    <mergeCell ref="B3:E3"/>
  </mergeCells>
  <printOptions/>
  <pageMargins left="0.984251968503937" right="0.7480314960629921" top="0.5905511811023623" bottom="0.5905511811023623" header="0" footer="0"/>
  <pageSetup fitToWidth="0" fitToHeight="1" horizontalDpi="600" verticalDpi="600" orientation="portrait" paperSize="9" scale="86" r:id="rId3"/>
  <legacyDrawing r:id="rId2"/>
</worksheet>
</file>

<file path=xl/worksheets/sheet20.xml><?xml version="1.0" encoding="utf-8"?>
<worksheet xmlns="http://schemas.openxmlformats.org/spreadsheetml/2006/main" xmlns:r="http://schemas.openxmlformats.org/officeDocument/2006/relationships">
  <dimension ref="A1:H59"/>
  <sheetViews>
    <sheetView view="pageBreakPreview" zoomScaleSheetLayoutView="100" zoomScalePageLayoutView="0" workbookViewId="0" topLeftCell="A37">
      <selection activeCell="E17" sqref="E17"/>
    </sheetView>
  </sheetViews>
  <sheetFormatPr defaultColWidth="9.140625" defaultRowHeight="12.75"/>
  <cols>
    <col min="1" max="1" width="5.00390625" style="0" customWidth="1"/>
    <col min="2" max="2" width="48.140625" style="0" customWidth="1"/>
    <col min="3" max="3" width="6.140625" style="0" customWidth="1"/>
    <col min="4" max="4" width="8.421875" style="0" customWidth="1"/>
    <col min="5" max="5" width="10.140625" style="0" customWidth="1"/>
    <col min="6" max="6" width="11.00390625" style="0" customWidth="1"/>
    <col min="7" max="7" width="2.7109375" style="0" customWidth="1"/>
  </cols>
  <sheetData>
    <row r="1" spans="1:6" ht="22.5" customHeight="1">
      <c r="A1" s="84" t="s">
        <v>338</v>
      </c>
      <c r="B1" s="84" t="s">
        <v>339</v>
      </c>
      <c r="C1" s="85" t="s">
        <v>340</v>
      </c>
      <c r="D1" s="85" t="s">
        <v>341</v>
      </c>
      <c r="E1" s="86" t="s">
        <v>342</v>
      </c>
      <c r="F1" s="84" t="s">
        <v>343</v>
      </c>
    </row>
    <row r="3" spans="1:6" ht="15">
      <c r="A3" s="182" t="s">
        <v>45</v>
      </c>
      <c r="B3" s="183" t="s">
        <v>546</v>
      </c>
      <c r="C3" s="111"/>
      <c r="D3" s="184"/>
      <c r="E3" s="183"/>
      <c r="F3" s="112"/>
    </row>
    <row r="4" spans="1:6" ht="12.75">
      <c r="A4" s="185"/>
      <c r="B4" s="186"/>
      <c r="C4" s="187"/>
      <c r="D4" s="187"/>
      <c r="E4" s="186"/>
      <c r="F4" s="119"/>
    </row>
    <row r="5" spans="1:6" ht="25.5">
      <c r="A5" s="188">
        <f>IF(ISTEXT(B5),MAX($A$2:$A4)+1,"")</f>
        <v>1</v>
      </c>
      <c r="B5" s="189" t="s">
        <v>547</v>
      </c>
      <c r="C5" s="437"/>
      <c r="D5" s="191"/>
      <c r="E5" s="192"/>
      <c r="F5" s="192"/>
    </row>
    <row r="6" spans="1:8" ht="12.75">
      <c r="A6" s="193"/>
      <c r="B6" s="118" t="s">
        <v>548</v>
      </c>
      <c r="C6" s="437" t="s">
        <v>385</v>
      </c>
      <c r="D6" s="194">
        <v>4</v>
      </c>
      <c r="E6" s="447"/>
      <c r="F6" s="175">
        <f>D6*E6</f>
        <v>0</v>
      </c>
      <c r="G6" s="152"/>
      <c r="H6" s="87" t="str">
        <f>IF(E6="","VNESI CENO NA ENOTO!","")</f>
        <v>VNESI CENO NA ENOTO!</v>
      </c>
    </row>
    <row r="7" spans="1:8" ht="12.75">
      <c r="A7" s="193"/>
      <c r="B7" s="118" t="s">
        <v>549</v>
      </c>
      <c r="C7" s="437" t="s">
        <v>385</v>
      </c>
      <c r="D7" s="194">
        <v>10</v>
      </c>
      <c r="E7" s="447"/>
      <c r="F7" s="175">
        <f>D7*E7</f>
        <v>0</v>
      </c>
      <c r="G7" s="152"/>
      <c r="H7" s="87" t="str">
        <f>IF(E7="","VNESI CENO NA ENOTO!","")</f>
        <v>VNESI CENO NA ENOTO!</v>
      </c>
    </row>
    <row r="8" spans="1:8" ht="12.75">
      <c r="A8" s="193"/>
      <c r="B8" s="118" t="s">
        <v>550</v>
      </c>
      <c r="C8" s="437" t="s">
        <v>385</v>
      </c>
      <c r="D8" s="194">
        <v>13</v>
      </c>
      <c r="E8" s="447"/>
      <c r="F8" s="175">
        <f>D8*E8</f>
        <v>0</v>
      </c>
      <c r="G8" s="152"/>
      <c r="H8" s="87" t="str">
        <f>IF(E8="","VNESI CENO NA ENOTO!","")</f>
        <v>VNESI CENO NA ENOTO!</v>
      </c>
    </row>
    <row r="9" spans="1:8" ht="12.75">
      <c r="A9" s="193"/>
      <c r="B9" s="118" t="s">
        <v>551</v>
      </c>
      <c r="C9" s="437" t="s">
        <v>385</v>
      </c>
      <c r="D9" s="194">
        <v>16</v>
      </c>
      <c r="E9" s="447"/>
      <c r="F9" s="175">
        <f>D9*E9</f>
        <v>0</v>
      </c>
      <c r="G9" s="152"/>
      <c r="H9" s="87" t="str">
        <f>IF(E9="","VNESI CENO NA ENOTO!","")</f>
        <v>VNESI CENO NA ENOTO!</v>
      </c>
    </row>
    <row r="10" spans="1:6" ht="12.75">
      <c r="A10" s="193"/>
      <c r="B10" s="118"/>
      <c r="C10" s="437"/>
      <c r="D10" s="194"/>
      <c r="E10" s="192"/>
      <c r="F10" s="192"/>
    </row>
    <row r="11" spans="1:6" ht="76.5">
      <c r="A11" s="188">
        <f>IF(ISTEXT(B11),MAX($A$2:$A10)+1,"")</f>
        <v>2</v>
      </c>
      <c r="B11" s="195" t="s">
        <v>552</v>
      </c>
      <c r="C11" s="437"/>
      <c r="D11" s="196"/>
      <c r="E11" s="181"/>
      <c r="F11" s="197"/>
    </row>
    <row r="12" spans="1:6" ht="12.75">
      <c r="A12" s="198"/>
      <c r="B12" s="118" t="s">
        <v>553</v>
      </c>
      <c r="C12" s="437"/>
      <c r="D12" s="196"/>
      <c r="E12" s="181"/>
      <c r="F12" s="197"/>
    </row>
    <row r="13" spans="1:6" ht="12.75">
      <c r="A13" s="198"/>
      <c r="B13" s="118" t="s">
        <v>554</v>
      </c>
      <c r="C13" s="437"/>
      <c r="D13" s="196"/>
      <c r="E13" s="181"/>
      <c r="F13" s="197"/>
    </row>
    <row r="14" spans="1:6" ht="12.75">
      <c r="A14" s="198"/>
      <c r="B14" s="118" t="s">
        <v>555</v>
      </c>
      <c r="C14" s="438"/>
      <c r="D14" s="199"/>
      <c r="E14" s="442"/>
      <c r="F14" s="197"/>
    </row>
    <row r="15" spans="1:6" ht="12.75">
      <c r="A15" s="198"/>
      <c r="B15" s="118" t="s">
        <v>556</v>
      </c>
      <c r="C15" s="437"/>
      <c r="D15" s="196"/>
      <c r="E15" s="442"/>
      <c r="F15" s="197"/>
    </row>
    <row r="16" spans="1:6" ht="12.75">
      <c r="A16" s="198"/>
      <c r="B16" s="118"/>
      <c r="C16" s="437"/>
      <c r="D16" s="196"/>
      <c r="E16" s="442"/>
      <c r="F16" s="197"/>
    </row>
    <row r="17" spans="1:8" ht="16.5" customHeight="1">
      <c r="A17" s="198"/>
      <c r="B17" s="118" t="s">
        <v>557</v>
      </c>
      <c r="C17" s="439" t="s">
        <v>54</v>
      </c>
      <c r="D17" s="200">
        <v>1</v>
      </c>
      <c r="E17" s="448"/>
      <c r="F17" s="175">
        <f>D17*E17</f>
        <v>0</v>
      </c>
      <c r="G17" s="152"/>
      <c r="H17" s="87" t="str">
        <f>IF(E17="","VNESI CENO NA ENOTO!","")</f>
        <v>VNESI CENO NA ENOTO!</v>
      </c>
    </row>
    <row r="18" spans="1:6" ht="12.75">
      <c r="A18" s="193"/>
      <c r="B18" s="118"/>
      <c r="C18" s="437"/>
      <c r="D18" s="194"/>
      <c r="E18" s="192"/>
      <c r="F18" s="192"/>
    </row>
    <row r="19" spans="1:6" ht="76.5">
      <c r="A19" s="188">
        <f>IF(ISTEXT(B19),MAX($A$2:$A18)+1,"")</f>
        <v>3</v>
      </c>
      <c r="B19" s="195" t="s">
        <v>558</v>
      </c>
      <c r="C19" s="437"/>
      <c r="D19" s="196"/>
      <c r="E19" s="181"/>
      <c r="F19" s="197"/>
    </row>
    <row r="20" spans="1:6" ht="12.75">
      <c r="A20" s="198"/>
      <c r="B20" s="118" t="s">
        <v>553</v>
      </c>
      <c r="C20" s="437"/>
      <c r="D20" s="196"/>
      <c r="E20" s="181"/>
      <c r="F20" s="197"/>
    </row>
    <row r="21" spans="1:6" ht="12.75">
      <c r="A21" s="198"/>
      <c r="B21" s="118" t="s">
        <v>559</v>
      </c>
      <c r="C21" s="437"/>
      <c r="D21" s="196"/>
      <c r="E21" s="181"/>
      <c r="F21" s="197"/>
    </row>
    <row r="22" spans="1:6" ht="12.75">
      <c r="A22" s="198"/>
      <c r="B22" s="118" t="s">
        <v>560</v>
      </c>
      <c r="C22" s="438"/>
      <c r="D22" s="199"/>
      <c r="E22" s="442"/>
      <c r="F22" s="197"/>
    </row>
    <row r="23" spans="1:6" ht="12.75">
      <c r="A23" s="198"/>
      <c r="B23" s="118" t="s">
        <v>561</v>
      </c>
      <c r="C23" s="437"/>
      <c r="D23" s="196"/>
      <c r="E23" s="442"/>
      <c r="F23" s="197"/>
    </row>
    <row r="24" spans="1:6" ht="12.75">
      <c r="A24" s="198"/>
      <c r="B24" s="118"/>
      <c r="C24" s="437"/>
      <c r="D24" s="196"/>
      <c r="E24" s="442"/>
      <c r="F24" s="197"/>
    </row>
    <row r="25" spans="1:8" ht="25.5">
      <c r="A25" s="198"/>
      <c r="B25" s="118" t="s">
        <v>562</v>
      </c>
      <c r="C25" s="439" t="s">
        <v>54</v>
      </c>
      <c r="D25" s="200">
        <v>1</v>
      </c>
      <c r="E25" s="448"/>
      <c r="F25" s="175">
        <f>D25*E25</f>
        <v>0</v>
      </c>
      <c r="G25" s="152"/>
      <c r="H25" s="87" t="str">
        <f>IF(E25="","VNESI CENO NA ENOTO!","")</f>
        <v>VNESI CENO NA ENOTO!</v>
      </c>
    </row>
    <row r="26" spans="1:6" ht="12.75">
      <c r="A26" s="201"/>
      <c r="B26" s="202"/>
      <c r="C26" s="203"/>
      <c r="D26" s="204"/>
      <c r="E26" s="442"/>
      <c r="F26" s="197"/>
    </row>
    <row r="27" spans="1:6" ht="38.25">
      <c r="A27" s="188">
        <f>IF(ISTEXT(B27),MAX($A$2:$A26)+1,"")</f>
        <v>4</v>
      </c>
      <c r="B27" s="205" t="s">
        <v>563</v>
      </c>
      <c r="C27" s="437"/>
      <c r="D27" s="196"/>
      <c r="E27" s="443"/>
      <c r="F27" s="199"/>
    </row>
    <row r="28" spans="1:6" ht="12.75">
      <c r="A28" s="198"/>
      <c r="B28" s="205"/>
      <c r="C28" s="437"/>
      <c r="D28" s="196"/>
      <c r="E28" s="443"/>
      <c r="F28" s="199"/>
    </row>
    <row r="29" spans="1:8" ht="12.75">
      <c r="A29" s="206"/>
      <c r="B29" s="118" t="s">
        <v>564</v>
      </c>
      <c r="C29" s="116" t="s">
        <v>390</v>
      </c>
      <c r="D29" s="207">
        <v>2</v>
      </c>
      <c r="E29" s="448"/>
      <c r="F29" s="175">
        <f>D29*E29</f>
        <v>0</v>
      </c>
      <c r="G29" s="152"/>
      <c r="H29" s="87" t="str">
        <f>IF(E29="","VNESI CENO NA ENOTO!","")</f>
        <v>VNESI CENO NA ENOTO!</v>
      </c>
    </row>
    <row r="30" spans="1:8" ht="12.75">
      <c r="A30" s="206"/>
      <c r="B30" s="118" t="s">
        <v>565</v>
      </c>
      <c r="C30" s="116" t="s">
        <v>390</v>
      </c>
      <c r="D30" s="207">
        <v>1</v>
      </c>
      <c r="E30" s="448"/>
      <c r="F30" s="175">
        <f>D30*E30</f>
        <v>0</v>
      </c>
      <c r="G30" s="152"/>
      <c r="H30" s="87" t="str">
        <f>IF(E30="","VNESI CENO NA ENOTO!","")</f>
        <v>VNESI CENO NA ENOTO!</v>
      </c>
    </row>
    <row r="31" spans="1:6" ht="12.75">
      <c r="A31" s="198"/>
      <c r="B31" s="118"/>
      <c r="C31" s="437"/>
      <c r="D31" s="196"/>
      <c r="E31" s="443"/>
      <c r="F31" s="199"/>
    </row>
    <row r="32" spans="1:6" ht="38.25">
      <c r="A32" s="188">
        <f>IF(ISTEXT(B32),MAX($A$2:$A31)+1,"")</f>
        <v>5</v>
      </c>
      <c r="B32" s="205" t="s">
        <v>566</v>
      </c>
      <c r="C32" s="437"/>
      <c r="D32" s="196"/>
      <c r="E32" s="443"/>
      <c r="F32" s="199"/>
    </row>
    <row r="33" spans="1:6" ht="12.75">
      <c r="A33" s="198"/>
      <c r="B33" s="205"/>
      <c r="C33" s="437"/>
      <c r="D33" s="196"/>
      <c r="E33" s="443"/>
      <c r="F33" s="199"/>
    </row>
    <row r="34" spans="1:8" ht="12.75">
      <c r="A34" s="206" t="s">
        <v>404</v>
      </c>
      <c r="B34" s="118" t="s">
        <v>567</v>
      </c>
      <c r="C34" s="116" t="s">
        <v>390</v>
      </c>
      <c r="D34" s="207">
        <v>5</v>
      </c>
      <c r="E34" s="448"/>
      <c r="F34" s="175">
        <f>D34*E34</f>
        <v>0</v>
      </c>
      <c r="G34" s="152"/>
      <c r="H34" s="87" t="str">
        <f>IF(E34="","VNESI CENO NA ENOTO!","")</f>
        <v>VNESI CENO NA ENOTO!</v>
      </c>
    </row>
    <row r="35" spans="1:8" ht="12.75">
      <c r="A35" s="206" t="s">
        <v>404</v>
      </c>
      <c r="B35" s="118" t="s">
        <v>568</v>
      </c>
      <c r="C35" s="116" t="s">
        <v>390</v>
      </c>
      <c r="D35" s="207">
        <v>5</v>
      </c>
      <c r="E35" s="448"/>
      <c r="F35" s="175">
        <f>D35*E35</f>
        <v>0</v>
      </c>
      <c r="G35" s="152"/>
      <c r="H35" s="87" t="str">
        <f>IF(E35="","VNESI CENO NA ENOTO!","")</f>
        <v>VNESI CENO NA ENOTO!</v>
      </c>
    </row>
    <row r="36" spans="1:6" ht="12.75">
      <c r="A36" s="198"/>
      <c r="B36" s="205"/>
      <c r="C36" s="437"/>
      <c r="D36" s="196"/>
      <c r="E36" s="443"/>
      <c r="F36" s="199"/>
    </row>
    <row r="37" spans="1:6" ht="25.5">
      <c r="A37" s="188">
        <f>IF(ISTEXT(B37),MAX($A$2:$A36)+1,"")</f>
        <v>6</v>
      </c>
      <c r="B37" s="205" t="s">
        <v>569</v>
      </c>
      <c r="C37" s="437"/>
      <c r="D37" s="190"/>
      <c r="E37" s="192"/>
      <c r="F37" s="208"/>
    </row>
    <row r="38" spans="1:8" ht="12.75">
      <c r="A38" s="193"/>
      <c r="B38" s="118" t="s">
        <v>570</v>
      </c>
      <c r="C38" s="116" t="s">
        <v>390</v>
      </c>
      <c r="D38" s="132">
        <v>1</v>
      </c>
      <c r="E38" s="447"/>
      <c r="F38" s="175">
        <f>D38*E38</f>
        <v>0</v>
      </c>
      <c r="G38" s="152"/>
      <c r="H38" s="87" t="str">
        <f>IF(E38="","VNESI CENO NA ENOTO!","")</f>
        <v>VNESI CENO NA ENOTO!</v>
      </c>
    </row>
    <row r="39" spans="1:8" ht="12.75">
      <c r="A39" s="193"/>
      <c r="B39" s="118" t="s">
        <v>571</v>
      </c>
      <c r="C39" s="116" t="s">
        <v>390</v>
      </c>
      <c r="D39" s="132">
        <v>1</v>
      </c>
      <c r="E39" s="447"/>
      <c r="F39" s="175">
        <f>D39*E39</f>
        <v>0</v>
      </c>
      <c r="G39" s="152"/>
      <c r="H39" s="87" t="str">
        <f>IF(E39="","VNESI CENO NA ENOTO!","")</f>
        <v>VNESI CENO NA ENOTO!</v>
      </c>
    </row>
    <row r="40" spans="1:6" ht="12.75">
      <c r="A40" s="209"/>
      <c r="B40" s="210"/>
      <c r="C40" s="440"/>
      <c r="D40" s="211"/>
      <c r="E40" s="444"/>
      <c r="F40" s="211"/>
    </row>
    <row r="41" spans="1:6" ht="25.5">
      <c r="A41" s="188">
        <f>IF(ISTEXT(B41),MAX($A$2:$A40)+1,"")</f>
        <v>7</v>
      </c>
      <c r="B41" s="212" t="s">
        <v>572</v>
      </c>
      <c r="C41" s="116"/>
      <c r="D41" s="132"/>
      <c r="E41" s="181"/>
      <c r="F41" s="135">
        <f>IF(D41&gt;0,ROUND(D41*E41,2),"")</f>
      </c>
    </row>
    <row r="42" spans="1:8" ht="12.75">
      <c r="A42" s="193"/>
      <c r="B42" s="118" t="s">
        <v>573</v>
      </c>
      <c r="C42" s="116" t="s">
        <v>390</v>
      </c>
      <c r="D42" s="132">
        <v>1</v>
      </c>
      <c r="E42" s="448"/>
      <c r="F42" s="175">
        <f>D42*E42</f>
        <v>0</v>
      </c>
      <c r="G42" s="152"/>
      <c r="H42" s="87" t="str">
        <f>IF(E42="","VNESI CENO NA ENOTO!","")</f>
        <v>VNESI CENO NA ENOTO!</v>
      </c>
    </row>
    <row r="43" spans="1:6" ht="12.75">
      <c r="A43" s="213"/>
      <c r="B43" s="213"/>
      <c r="C43" s="214"/>
      <c r="D43" s="215"/>
      <c r="E43" s="452"/>
      <c r="F43" s="130"/>
    </row>
    <row r="44" spans="1:6" ht="51">
      <c r="A44" s="188">
        <f>IF(ISTEXT(B44),MAX($A$2:$A41)+1,"")</f>
        <v>8</v>
      </c>
      <c r="B44" s="134" t="s">
        <v>574</v>
      </c>
      <c r="C44" s="437"/>
      <c r="D44" s="196"/>
      <c r="E44" s="443"/>
      <c r="F44" s="199"/>
    </row>
    <row r="45" spans="1:6" ht="12.75">
      <c r="A45" s="198"/>
      <c r="B45" s="118" t="s">
        <v>575</v>
      </c>
      <c r="C45" s="437"/>
      <c r="D45" s="196"/>
      <c r="E45" s="443"/>
      <c r="F45" s="199"/>
    </row>
    <row r="46" spans="1:6" ht="12.75">
      <c r="A46" s="198"/>
      <c r="B46" s="118"/>
      <c r="C46" s="116"/>
      <c r="D46" s="207"/>
      <c r="E46" s="443"/>
      <c r="F46" s="199"/>
    </row>
    <row r="47" spans="1:8" ht="12.75">
      <c r="A47" s="198"/>
      <c r="B47" s="118" t="s">
        <v>576</v>
      </c>
      <c r="C47" s="116" t="s">
        <v>390</v>
      </c>
      <c r="D47" s="207">
        <v>5</v>
      </c>
      <c r="E47" s="449"/>
      <c r="F47" s="175">
        <f>D47*E47</f>
        <v>0</v>
      </c>
      <c r="G47" s="152"/>
      <c r="H47" s="87" t="str">
        <f>IF(E47="","VNESI CENO NA ENOTO!","")</f>
        <v>VNESI CENO NA ENOTO!</v>
      </c>
    </row>
    <row r="48" spans="1:8" ht="12.75">
      <c r="A48" s="198"/>
      <c r="B48" s="118" t="s">
        <v>577</v>
      </c>
      <c r="C48" s="116" t="s">
        <v>390</v>
      </c>
      <c r="D48" s="207">
        <v>5</v>
      </c>
      <c r="E48" s="449"/>
      <c r="F48" s="175">
        <f>D48*E48</f>
        <v>0</v>
      </c>
      <c r="G48" s="152"/>
      <c r="H48" s="87" t="str">
        <f>IF(E48="","VNESI CENO NA ENOTO!","")</f>
        <v>VNESI CENO NA ENOTO!</v>
      </c>
    </row>
    <row r="49" spans="1:6" ht="12.75">
      <c r="A49" s="198"/>
      <c r="B49" s="118"/>
      <c r="C49" s="116"/>
      <c r="D49" s="207"/>
      <c r="E49" s="443"/>
      <c r="F49" s="199"/>
    </row>
    <row r="50" spans="1:8" ht="25.5">
      <c r="A50" s="188">
        <f>IF(ISTEXT(B50),MAX($A$2:$A49)+1,"")</f>
        <v>9</v>
      </c>
      <c r="B50" s="205" t="s">
        <v>578</v>
      </c>
      <c r="C50" s="116" t="s">
        <v>390</v>
      </c>
      <c r="D50" s="207">
        <v>10</v>
      </c>
      <c r="E50" s="450"/>
      <c r="F50" s="175">
        <f>D50*E50</f>
        <v>0</v>
      </c>
      <c r="G50" s="152"/>
      <c r="H50" s="87" t="str">
        <f>IF(E50="","VNESI CENO NA ENOTO!","")</f>
        <v>VNESI CENO NA ENOTO!</v>
      </c>
    </row>
    <row r="51" spans="1:6" ht="12.75">
      <c r="A51" s="198"/>
      <c r="B51" s="205"/>
      <c r="C51" s="116"/>
      <c r="D51" s="207"/>
      <c r="E51" s="445"/>
      <c r="F51" s="216"/>
    </row>
    <row r="52" spans="1:8" ht="12.75">
      <c r="A52" s="188">
        <f>IF(ISTEXT(B52),MAX($A$2:$A50)+1,"")</f>
        <v>10</v>
      </c>
      <c r="B52" s="134" t="s">
        <v>579</v>
      </c>
      <c r="C52" s="441" t="s">
        <v>54</v>
      </c>
      <c r="D52" s="217">
        <v>1</v>
      </c>
      <c r="E52" s="451"/>
      <c r="F52" s="175">
        <f>D52*E52</f>
        <v>0</v>
      </c>
      <c r="G52" s="152"/>
      <c r="H52" s="87" t="str">
        <f>IF(E52="","VNESI CENO NA ENOTO!","")</f>
        <v>VNESI CENO NA ENOTO!</v>
      </c>
    </row>
    <row r="53" spans="1:6" ht="12.75">
      <c r="A53" s="114"/>
      <c r="B53" s="134"/>
      <c r="C53" s="441"/>
      <c r="D53" s="217"/>
      <c r="E53" s="446"/>
      <c r="F53" s="117"/>
    </row>
    <row r="54" spans="1:8" ht="25.5">
      <c r="A54" s="188">
        <f>IF(ISTEXT(B54),MAX($A$2:$A52)+1,"")</f>
        <v>11</v>
      </c>
      <c r="B54" s="205" t="s">
        <v>580</v>
      </c>
      <c r="C54" s="116" t="s">
        <v>390</v>
      </c>
      <c r="D54" s="207">
        <v>12</v>
      </c>
      <c r="E54" s="450"/>
      <c r="F54" s="175">
        <f>D54*E54</f>
        <v>0</v>
      </c>
      <c r="G54" s="152"/>
      <c r="H54" s="87" t="str">
        <f>IF(E54="","VNESI CENO NA ENOTO!","")</f>
        <v>VNESI CENO NA ENOTO!</v>
      </c>
    </row>
    <row r="55" spans="1:6" ht="12.75">
      <c r="A55" s="198"/>
      <c r="B55" s="205"/>
      <c r="C55" s="120"/>
      <c r="D55" s="207"/>
      <c r="E55" s="216"/>
      <c r="F55" s="216"/>
    </row>
    <row r="56" spans="1:6" ht="13.5" thickBot="1">
      <c r="A56" s="145"/>
      <c r="B56" s="146"/>
      <c r="C56" s="147"/>
      <c r="D56" s="148"/>
      <c r="E56" s="148"/>
      <c r="F56" s="148"/>
    </row>
    <row r="57" spans="1:6" ht="12.75">
      <c r="A57" s="114"/>
      <c r="B57" s="149"/>
      <c r="C57" s="144"/>
      <c r="D57" s="144"/>
      <c r="E57" s="144"/>
      <c r="F57" s="144"/>
    </row>
    <row r="58" spans="1:6" ht="15.75">
      <c r="A58" s="114"/>
      <c r="B58" s="426" t="s">
        <v>581</v>
      </c>
      <c r="C58" s="435"/>
      <c r="D58" s="436"/>
      <c r="E58" s="436"/>
      <c r="F58" s="432">
        <f>SUM(F4:F57)</f>
        <v>0</v>
      </c>
    </row>
    <row r="59" spans="1:6" ht="13.5" thickBot="1">
      <c r="A59" s="145"/>
      <c r="B59" s="146"/>
      <c r="C59" s="147"/>
      <c r="D59" s="148"/>
      <c r="E59" s="148"/>
      <c r="F59" s="148"/>
    </row>
  </sheetData>
  <sheetProtection password="CA19" sheet="1" objects="1" scenarios="1" selectLockedCells="1"/>
  <printOptions/>
  <pageMargins left="0.7" right="0.7" top="0.75" bottom="0.75" header="0.3" footer="0.3"/>
  <pageSetup horizontalDpi="600" verticalDpi="600" orientation="portrait" paperSize="9" scale="96" r:id="rId1"/>
  <rowBreaks count="1" manualBreakCount="1">
    <brk id="42" max="5" man="1"/>
  </rowBreaks>
</worksheet>
</file>

<file path=xl/worksheets/sheet21.xml><?xml version="1.0" encoding="utf-8"?>
<worksheet xmlns="http://schemas.openxmlformats.org/spreadsheetml/2006/main" xmlns:r="http://schemas.openxmlformats.org/officeDocument/2006/relationships">
  <dimension ref="A1:I91"/>
  <sheetViews>
    <sheetView view="pageBreakPreview" zoomScale="85" zoomScaleSheetLayoutView="85" zoomScalePageLayoutView="0" workbookViewId="0" topLeftCell="A1">
      <selection activeCell="F9" sqref="F9"/>
    </sheetView>
  </sheetViews>
  <sheetFormatPr defaultColWidth="9.140625" defaultRowHeight="12.75"/>
  <cols>
    <col min="1" max="1" width="4.8515625" style="0" customWidth="1"/>
    <col min="2" max="2" width="1.7109375" style="0" customWidth="1"/>
    <col min="3" max="3" width="43.00390625" style="0" customWidth="1"/>
    <col min="4" max="4" width="7.140625" style="0" customWidth="1"/>
    <col min="5" max="5" width="8.421875" style="0" customWidth="1"/>
    <col min="6" max="6" width="11.57421875" style="0" customWidth="1"/>
    <col min="7" max="7" width="12.7109375" style="0" customWidth="1"/>
    <col min="8" max="8" width="2.7109375" style="0" customWidth="1"/>
  </cols>
  <sheetData>
    <row r="1" spans="1:9" ht="14.25">
      <c r="A1" s="453"/>
      <c r="B1" s="454"/>
      <c r="C1" s="455"/>
      <c r="D1" s="456"/>
      <c r="E1" s="457"/>
      <c r="F1" s="458"/>
      <c r="G1" s="459"/>
      <c r="H1" s="338"/>
      <c r="I1" s="338"/>
    </row>
    <row r="2" spans="1:9" ht="15.75">
      <c r="A2" s="453"/>
      <c r="B2" s="454"/>
      <c r="C2" s="460" t="s">
        <v>642</v>
      </c>
      <c r="D2" s="346"/>
      <c r="E2" s="346"/>
      <c r="F2" s="458"/>
      <c r="G2" s="459"/>
      <c r="H2" s="338"/>
      <c r="I2" s="338"/>
    </row>
    <row r="3" spans="1:9" ht="15.75">
      <c r="A3" s="453"/>
      <c r="B3" s="454"/>
      <c r="C3" s="461"/>
      <c r="D3" s="456"/>
      <c r="E3" s="457"/>
      <c r="F3" s="458"/>
      <c r="G3" s="459"/>
      <c r="H3" s="338"/>
      <c r="I3" s="338"/>
    </row>
    <row r="4" spans="1:9" ht="15">
      <c r="A4" s="706" t="s">
        <v>643</v>
      </c>
      <c r="B4" s="707"/>
      <c r="C4" s="707"/>
      <c r="D4" s="462"/>
      <c r="E4" s="457"/>
      <c r="F4" s="458"/>
      <c r="G4" s="459"/>
      <c r="H4" s="338"/>
      <c r="I4" s="338"/>
    </row>
    <row r="5" spans="1:9" ht="15.75">
      <c r="A5" s="453"/>
      <c r="B5" s="454"/>
      <c r="C5" s="463"/>
      <c r="D5" s="456"/>
      <c r="E5" s="457"/>
      <c r="F5" s="458"/>
      <c r="G5" s="459"/>
      <c r="H5" s="338"/>
      <c r="I5" s="338"/>
    </row>
    <row r="6" spans="1:9" ht="22.5" customHeight="1">
      <c r="A6" s="273" t="s">
        <v>338</v>
      </c>
      <c r="B6" s="273"/>
      <c r="C6" s="273" t="s">
        <v>644</v>
      </c>
      <c r="D6" s="274" t="s">
        <v>340</v>
      </c>
      <c r="E6" s="274" t="s">
        <v>341</v>
      </c>
      <c r="F6" s="86" t="s">
        <v>342</v>
      </c>
      <c r="G6" s="273" t="s">
        <v>343</v>
      </c>
      <c r="H6" s="338"/>
      <c r="I6" s="338"/>
    </row>
    <row r="7" spans="1:9" ht="14.25">
      <c r="A7" s="464"/>
      <c r="B7" s="465"/>
      <c r="C7" s="466"/>
      <c r="D7" s="467"/>
      <c r="E7" s="457"/>
      <c r="F7" s="468"/>
      <c r="G7" s="469"/>
      <c r="H7" s="338"/>
      <c r="I7" s="338"/>
    </row>
    <row r="8" spans="1:9" ht="14.25">
      <c r="A8" s="464" t="s">
        <v>43</v>
      </c>
      <c r="B8" s="465"/>
      <c r="C8" s="470" t="s">
        <v>645</v>
      </c>
      <c r="D8" s="467"/>
      <c r="E8" s="457"/>
      <c r="F8" s="468"/>
      <c r="G8" s="469"/>
      <c r="H8" s="338"/>
      <c r="I8" s="338"/>
    </row>
    <row r="9" spans="1:9" ht="14.25">
      <c r="A9" s="464"/>
      <c r="B9" s="465"/>
      <c r="C9" s="471" t="s">
        <v>646</v>
      </c>
      <c r="D9" s="467" t="s">
        <v>385</v>
      </c>
      <c r="E9" s="472">
        <v>850</v>
      </c>
      <c r="F9" s="498"/>
      <c r="G9" s="474">
        <f>E9*F9</f>
        <v>0</v>
      </c>
      <c r="H9" s="365"/>
      <c r="I9" s="366" t="str">
        <f>IF(F9="","VNESI CENO NA ENOTO!","")</f>
        <v>VNESI CENO NA ENOTO!</v>
      </c>
    </row>
    <row r="10" spans="1:9" ht="14.25">
      <c r="A10" s="464"/>
      <c r="B10" s="465"/>
      <c r="C10" s="471" t="s">
        <v>647</v>
      </c>
      <c r="D10" s="467" t="s">
        <v>385</v>
      </c>
      <c r="E10" s="472">
        <v>120</v>
      </c>
      <c r="F10" s="498"/>
      <c r="G10" s="474">
        <f>E10*F10</f>
        <v>0</v>
      </c>
      <c r="H10" s="365"/>
      <c r="I10" s="366" t="str">
        <f>IF(F10="","VNESI CENO NA ENOTO!","")</f>
        <v>VNESI CENO NA ENOTO!</v>
      </c>
    </row>
    <row r="11" spans="1:9" ht="14.25">
      <c r="A11" s="464"/>
      <c r="B11" s="465"/>
      <c r="C11" s="471" t="s">
        <v>648</v>
      </c>
      <c r="D11" s="467" t="s">
        <v>385</v>
      </c>
      <c r="E11" s="472">
        <v>100</v>
      </c>
      <c r="F11" s="498"/>
      <c r="G11" s="474">
        <f>E11*F11</f>
        <v>0</v>
      </c>
      <c r="H11" s="365"/>
      <c r="I11" s="366" t="str">
        <f>IF(F11="","VNESI CENO NA ENOTO!","")</f>
        <v>VNESI CENO NA ENOTO!</v>
      </c>
    </row>
    <row r="12" spans="1:9" ht="14.25">
      <c r="A12" s="464"/>
      <c r="B12" s="465"/>
      <c r="C12" s="470" t="s">
        <v>649</v>
      </c>
      <c r="D12" s="467" t="s">
        <v>385</v>
      </c>
      <c r="E12" s="472">
        <v>120</v>
      </c>
      <c r="F12" s="498"/>
      <c r="G12" s="474">
        <f>E12*F12</f>
        <v>0</v>
      </c>
      <c r="H12" s="365"/>
      <c r="I12" s="366" t="str">
        <f>IF(F12="","VNESI CENO NA ENOTO!","")</f>
        <v>VNESI CENO NA ENOTO!</v>
      </c>
    </row>
    <row r="13" spans="1:9" ht="14.25">
      <c r="A13" s="464"/>
      <c r="B13" s="465"/>
      <c r="C13" s="470"/>
      <c r="D13" s="467"/>
      <c r="E13" s="475"/>
      <c r="F13" s="473"/>
      <c r="G13" s="473"/>
      <c r="H13" s="338"/>
      <c r="I13" s="338"/>
    </row>
    <row r="14" spans="1:9" ht="14.25">
      <c r="A14" s="464" t="s">
        <v>44</v>
      </c>
      <c r="B14" s="465"/>
      <c r="C14" s="470" t="s">
        <v>650</v>
      </c>
      <c r="D14" s="467" t="s">
        <v>385</v>
      </c>
      <c r="E14" s="472">
        <v>70</v>
      </c>
      <c r="F14" s="498"/>
      <c r="G14" s="474">
        <f>E14*F14</f>
        <v>0</v>
      </c>
      <c r="H14" s="365"/>
      <c r="I14" s="366" t="str">
        <f>IF(F14="","VNESI CENO NA ENOTO!","")</f>
        <v>VNESI CENO NA ENOTO!</v>
      </c>
    </row>
    <row r="15" spans="1:9" ht="14.25">
      <c r="A15" s="464"/>
      <c r="B15" s="465"/>
      <c r="C15" s="470"/>
      <c r="D15" s="467"/>
      <c r="E15" s="475"/>
      <c r="F15" s="473"/>
      <c r="G15" s="473"/>
      <c r="H15" s="338"/>
      <c r="I15" s="338"/>
    </row>
    <row r="16" spans="1:9" ht="14.25">
      <c r="A16" s="464" t="s">
        <v>45</v>
      </c>
      <c r="B16" s="465"/>
      <c r="C16" s="470" t="s">
        <v>651</v>
      </c>
      <c r="D16" s="467"/>
      <c r="E16" s="475"/>
      <c r="F16" s="473"/>
      <c r="G16" s="473"/>
      <c r="H16" s="338"/>
      <c r="I16" s="338"/>
    </row>
    <row r="17" spans="1:9" ht="14.25">
      <c r="A17" s="464"/>
      <c r="B17" s="465"/>
      <c r="C17" s="470" t="s">
        <v>652</v>
      </c>
      <c r="D17" s="467" t="s">
        <v>385</v>
      </c>
      <c r="E17" s="472">
        <v>70</v>
      </c>
      <c r="F17" s="498"/>
      <c r="G17" s="474">
        <f>E17*F17</f>
        <v>0</v>
      </c>
      <c r="H17" s="365"/>
      <c r="I17" s="366" t="str">
        <f>IF(F17="","VNESI CENO NA ENOTO!","")</f>
        <v>VNESI CENO NA ENOTO!</v>
      </c>
    </row>
    <row r="18" spans="1:9" ht="14.25">
      <c r="A18" s="464"/>
      <c r="B18" s="465"/>
      <c r="C18" s="470" t="s">
        <v>653</v>
      </c>
      <c r="D18" s="467" t="s">
        <v>385</v>
      </c>
      <c r="E18" s="472">
        <v>30</v>
      </c>
      <c r="F18" s="498"/>
      <c r="G18" s="474">
        <f>E18*F18</f>
        <v>0</v>
      </c>
      <c r="H18" s="365"/>
      <c r="I18" s="366" t="str">
        <f>IF(F18="","VNESI CENO NA ENOTO!","")</f>
        <v>VNESI CENO NA ENOTO!</v>
      </c>
    </row>
    <row r="19" spans="1:9" ht="14.25">
      <c r="A19" s="464"/>
      <c r="B19" s="465"/>
      <c r="C19" s="470"/>
      <c r="D19" s="467"/>
      <c r="E19" s="475"/>
      <c r="F19" s="473"/>
      <c r="G19" s="473"/>
      <c r="H19" s="338"/>
      <c r="I19" s="338"/>
    </row>
    <row r="20" spans="1:9" ht="14.25">
      <c r="A20" s="464" t="s">
        <v>46</v>
      </c>
      <c r="B20" s="465"/>
      <c r="C20" s="470" t="s">
        <v>654</v>
      </c>
      <c r="D20" s="467"/>
      <c r="E20" s="475"/>
      <c r="F20" s="473"/>
      <c r="G20" s="473"/>
      <c r="H20" s="338"/>
      <c r="I20" s="338"/>
    </row>
    <row r="21" spans="1:9" ht="14.25">
      <c r="A21" s="464"/>
      <c r="B21" s="465"/>
      <c r="C21" s="470" t="s">
        <v>655</v>
      </c>
      <c r="D21" s="467" t="s">
        <v>385</v>
      </c>
      <c r="E21" s="472">
        <v>30</v>
      </c>
      <c r="F21" s="498"/>
      <c r="G21" s="474">
        <f>E21*F21</f>
        <v>0</v>
      </c>
      <c r="H21" s="365"/>
      <c r="I21" s="366" t="str">
        <f>IF(F21="","VNESI CENO NA ENOTO!","")</f>
        <v>VNESI CENO NA ENOTO!</v>
      </c>
    </row>
    <row r="22" spans="1:9" ht="14.25">
      <c r="A22" s="464"/>
      <c r="B22" s="465"/>
      <c r="C22" s="470" t="s">
        <v>656</v>
      </c>
      <c r="D22" s="467" t="s">
        <v>385</v>
      </c>
      <c r="E22" s="472">
        <v>20</v>
      </c>
      <c r="F22" s="498"/>
      <c r="G22" s="474">
        <f>E22*F22</f>
        <v>0</v>
      </c>
      <c r="H22" s="365"/>
      <c r="I22" s="366" t="str">
        <f>IF(F22="","VNESI CENO NA ENOTO!","")</f>
        <v>VNESI CENO NA ENOTO!</v>
      </c>
    </row>
    <row r="23" spans="1:9" ht="14.25">
      <c r="A23" s="464"/>
      <c r="B23" s="465"/>
      <c r="C23" s="470" t="s">
        <v>657</v>
      </c>
      <c r="D23" s="467" t="s">
        <v>385</v>
      </c>
      <c r="E23" s="472">
        <v>35</v>
      </c>
      <c r="F23" s="498"/>
      <c r="G23" s="474">
        <f>E23*F23</f>
        <v>0</v>
      </c>
      <c r="H23" s="365"/>
      <c r="I23" s="366" t="str">
        <f>IF(F23="","VNESI CENO NA ENOTO!","")</f>
        <v>VNESI CENO NA ENOTO!</v>
      </c>
    </row>
    <row r="24" spans="1:9" ht="14.25">
      <c r="A24" s="464"/>
      <c r="B24" s="465"/>
      <c r="C24" s="470"/>
      <c r="D24" s="467"/>
      <c r="E24" s="475"/>
      <c r="F24" s="473"/>
      <c r="G24" s="473"/>
      <c r="H24" s="338"/>
      <c r="I24" s="338"/>
    </row>
    <row r="25" spans="1:9" ht="14.25">
      <c r="A25" s="464"/>
      <c r="B25" s="465"/>
      <c r="C25" s="470" t="s">
        <v>658</v>
      </c>
      <c r="D25" s="467" t="s">
        <v>385</v>
      </c>
      <c r="E25" s="472">
        <v>60</v>
      </c>
      <c r="F25" s="498"/>
      <c r="G25" s="474">
        <f>E25*F25</f>
        <v>0</v>
      </c>
      <c r="H25" s="365"/>
      <c r="I25" s="366" t="str">
        <f>IF(F25="","VNESI CENO NA ENOTO!","")</f>
        <v>VNESI CENO NA ENOTO!</v>
      </c>
    </row>
    <row r="26" spans="1:9" ht="14.25">
      <c r="A26" s="464"/>
      <c r="B26" s="465"/>
      <c r="C26" s="470" t="s">
        <v>659</v>
      </c>
      <c r="D26" s="467" t="s">
        <v>385</v>
      </c>
      <c r="E26" s="472">
        <v>140</v>
      </c>
      <c r="F26" s="498"/>
      <c r="G26" s="474">
        <f>E26*F26</f>
        <v>0</v>
      </c>
      <c r="H26" s="365"/>
      <c r="I26" s="366" t="str">
        <f>IF(F26="","VNESI CENO NA ENOTO!","")</f>
        <v>VNESI CENO NA ENOTO!</v>
      </c>
    </row>
    <row r="27" spans="1:9" ht="14.25">
      <c r="A27" s="464"/>
      <c r="B27" s="465"/>
      <c r="C27" s="470" t="s">
        <v>660</v>
      </c>
      <c r="D27" s="467" t="s">
        <v>385</v>
      </c>
      <c r="E27" s="472">
        <v>480</v>
      </c>
      <c r="F27" s="498"/>
      <c r="G27" s="474">
        <f>E27*F27</f>
        <v>0</v>
      </c>
      <c r="H27" s="365"/>
      <c r="I27" s="366" t="str">
        <f>IF(F27="","VNESI CENO NA ENOTO!","")</f>
        <v>VNESI CENO NA ENOTO!</v>
      </c>
    </row>
    <row r="28" spans="1:9" ht="14.25">
      <c r="A28" s="464"/>
      <c r="B28" s="465"/>
      <c r="C28" s="470" t="s">
        <v>661</v>
      </c>
      <c r="D28" s="467" t="s">
        <v>385</v>
      </c>
      <c r="E28" s="472">
        <v>600</v>
      </c>
      <c r="F28" s="498"/>
      <c r="G28" s="474">
        <f>E28*F28</f>
        <v>0</v>
      </c>
      <c r="H28" s="365"/>
      <c r="I28" s="366" t="str">
        <f>IF(F28="","VNESI CENO NA ENOTO!","")</f>
        <v>VNESI CENO NA ENOTO!</v>
      </c>
    </row>
    <row r="29" spans="1:9" ht="14.25">
      <c r="A29" s="464"/>
      <c r="B29" s="465"/>
      <c r="C29" s="470" t="s">
        <v>662</v>
      </c>
      <c r="D29" s="467" t="s">
        <v>385</v>
      </c>
      <c r="E29" s="472">
        <v>35</v>
      </c>
      <c r="F29" s="498"/>
      <c r="G29" s="474">
        <f>E29*F29</f>
        <v>0</v>
      </c>
      <c r="H29" s="365"/>
      <c r="I29" s="366" t="str">
        <f>IF(F29="","VNESI CENO NA ENOTO!","")</f>
        <v>VNESI CENO NA ENOTO!</v>
      </c>
    </row>
    <row r="30" spans="1:9" ht="14.25">
      <c r="A30" s="464"/>
      <c r="B30" s="465"/>
      <c r="C30" s="470"/>
      <c r="D30" s="467"/>
      <c r="E30" s="475"/>
      <c r="F30" s="473"/>
      <c r="G30" s="473"/>
      <c r="H30" s="338"/>
      <c r="I30" s="338"/>
    </row>
    <row r="31" spans="1:9" ht="14.25">
      <c r="A31" s="464" t="s">
        <v>47</v>
      </c>
      <c r="B31" s="465"/>
      <c r="C31" s="470" t="s">
        <v>663</v>
      </c>
      <c r="D31" s="467"/>
      <c r="E31" s="475"/>
      <c r="F31" s="473"/>
      <c r="G31" s="473"/>
      <c r="H31" s="338"/>
      <c r="I31" s="338"/>
    </row>
    <row r="32" spans="1:9" ht="14.25">
      <c r="A32" s="464"/>
      <c r="B32" s="465"/>
      <c r="C32" s="470" t="s">
        <v>664</v>
      </c>
      <c r="D32" s="467" t="s">
        <v>385</v>
      </c>
      <c r="E32" s="472">
        <v>250</v>
      </c>
      <c r="F32" s="498"/>
      <c r="G32" s="474">
        <f>E32*F32</f>
        <v>0</v>
      </c>
      <c r="H32" s="365"/>
      <c r="I32" s="366" t="str">
        <f>IF(F32="","VNESI CENO NA ENOTO!","")</f>
        <v>VNESI CENO NA ENOTO!</v>
      </c>
    </row>
    <row r="33" spans="1:9" ht="14.25">
      <c r="A33" s="464" t="s">
        <v>539</v>
      </c>
      <c r="B33" s="465"/>
      <c r="C33" s="470"/>
      <c r="D33" s="476"/>
      <c r="E33" s="475"/>
      <c r="F33" s="473"/>
      <c r="G33" s="473"/>
      <c r="H33" s="338"/>
      <c r="I33" s="338"/>
    </row>
    <row r="34" spans="1:9" ht="14.25">
      <c r="A34" s="464" t="s">
        <v>49</v>
      </c>
      <c r="B34" s="465"/>
      <c r="C34" s="470" t="s">
        <v>665</v>
      </c>
      <c r="D34" s="467" t="s">
        <v>48</v>
      </c>
      <c r="E34" s="472">
        <v>8</v>
      </c>
      <c r="F34" s="498"/>
      <c r="G34" s="474">
        <f>E34*F34</f>
        <v>0</v>
      </c>
      <c r="H34" s="365"/>
      <c r="I34" s="366" t="str">
        <f>IF(F34="","VNESI CENO NA ENOTO!","")</f>
        <v>VNESI CENO NA ENOTO!</v>
      </c>
    </row>
    <row r="35" spans="1:9" ht="14.25">
      <c r="A35" s="464" t="s">
        <v>50</v>
      </c>
      <c r="B35" s="465"/>
      <c r="C35" s="470" t="s">
        <v>666</v>
      </c>
      <c r="D35" s="467" t="s">
        <v>48</v>
      </c>
      <c r="E35" s="472">
        <v>2</v>
      </c>
      <c r="F35" s="498"/>
      <c r="G35" s="474">
        <f>E35*F35</f>
        <v>0</v>
      </c>
      <c r="H35" s="365"/>
      <c r="I35" s="366" t="str">
        <f>IF(F35="","VNESI CENO NA ENOTO!","")</f>
        <v>VNESI CENO NA ENOTO!</v>
      </c>
    </row>
    <row r="36" spans="1:9" ht="14.25">
      <c r="A36" s="464" t="s">
        <v>51</v>
      </c>
      <c r="B36" s="465"/>
      <c r="C36" s="466" t="s">
        <v>667</v>
      </c>
      <c r="D36" s="476" t="s">
        <v>48</v>
      </c>
      <c r="E36" s="472">
        <v>20</v>
      </c>
      <c r="F36" s="498"/>
      <c r="G36" s="474">
        <f>E36*F36</f>
        <v>0</v>
      </c>
      <c r="H36" s="365"/>
      <c r="I36" s="366" t="str">
        <f>IF(F36="","VNESI CENO NA ENOTO!","")</f>
        <v>VNESI CENO NA ENOTO!</v>
      </c>
    </row>
    <row r="37" spans="1:9" ht="14.25">
      <c r="A37" s="464"/>
      <c r="B37" s="465"/>
      <c r="C37" s="466"/>
      <c r="D37" s="476"/>
      <c r="E37" s="475"/>
      <c r="F37" s="473"/>
      <c r="G37" s="473"/>
      <c r="H37" s="338"/>
      <c r="I37" s="338"/>
    </row>
    <row r="38" spans="1:9" ht="42.75">
      <c r="A38" s="464" t="s">
        <v>64</v>
      </c>
      <c r="B38" s="465"/>
      <c r="C38" s="466" t="s">
        <v>668</v>
      </c>
      <c r="D38" s="476"/>
      <c r="E38" s="475"/>
      <c r="F38" s="473"/>
      <c r="G38" s="473"/>
      <c r="H38" s="338"/>
      <c r="I38" s="338"/>
    </row>
    <row r="39" spans="1:9" ht="14.25">
      <c r="A39" s="464"/>
      <c r="B39" s="465"/>
      <c r="C39" s="470" t="s">
        <v>669</v>
      </c>
      <c r="D39" s="467" t="s">
        <v>48</v>
      </c>
      <c r="E39" s="472">
        <v>15</v>
      </c>
      <c r="F39" s="498"/>
      <c r="G39" s="474">
        <f>E39*F39</f>
        <v>0</v>
      </c>
      <c r="H39" s="365"/>
      <c r="I39" s="366" t="str">
        <f>IF(F39="","VNESI CENO NA ENOTO!","")</f>
        <v>VNESI CENO NA ENOTO!</v>
      </c>
    </row>
    <row r="40" spans="1:9" ht="14.25">
      <c r="A40" s="464"/>
      <c r="B40" s="465"/>
      <c r="C40" s="470" t="s">
        <v>670</v>
      </c>
      <c r="D40" s="467" t="s">
        <v>48</v>
      </c>
      <c r="E40" s="472">
        <v>3</v>
      </c>
      <c r="F40" s="498"/>
      <c r="G40" s="474">
        <f>E40*F40</f>
        <v>0</v>
      </c>
      <c r="H40" s="365"/>
      <c r="I40" s="366" t="str">
        <f>IF(F40="","VNESI CENO NA ENOTO!","")</f>
        <v>VNESI CENO NA ENOTO!</v>
      </c>
    </row>
    <row r="41" spans="1:9" ht="14.25">
      <c r="A41" s="464"/>
      <c r="B41" s="465"/>
      <c r="C41" s="470" t="s">
        <v>671</v>
      </c>
      <c r="D41" s="467" t="s">
        <v>48</v>
      </c>
      <c r="E41" s="472">
        <v>4</v>
      </c>
      <c r="F41" s="498"/>
      <c r="G41" s="474">
        <f>E41*F41</f>
        <v>0</v>
      </c>
      <c r="H41" s="365"/>
      <c r="I41" s="366" t="str">
        <f>IF(F41="","VNESI CENO NA ENOTO!","")</f>
        <v>VNESI CENO NA ENOTO!</v>
      </c>
    </row>
    <row r="42" spans="1:9" ht="14.25">
      <c r="A42" s="464"/>
      <c r="B42" s="465"/>
      <c r="C42" s="470" t="s">
        <v>672</v>
      </c>
      <c r="D42" s="467" t="s">
        <v>48</v>
      </c>
      <c r="E42" s="472">
        <v>3</v>
      </c>
      <c r="F42" s="498"/>
      <c r="G42" s="474">
        <f>E42*F42</f>
        <v>0</v>
      </c>
      <c r="H42" s="365"/>
      <c r="I42" s="366" t="str">
        <f>IF(F42="","VNESI CENO NA ENOTO!","")</f>
        <v>VNESI CENO NA ENOTO!</v>
      </c>
    </row>
    <row r="43" spans="1:9" ht="14.25">
      <c r="A43" s="464"/>
      <c r="B43" s="465"/>
      <c r="C43" s="470"/>
      <c r="D43" s="467"/>
      <c r="E43" s="475"/>
      <c r="F43" s="473"/>
      <c r="G43" s="473"/>
      <c r="H43" s="338"/>
      <c r="I43" s="338"/>
    </row>
    <row r="44" spans="1:9" ht="14.25">
      <c r="A44" s="464" t="s">
        <v>83</v>
      </c>
      <c r="B44" s="465"/>
      <c r="C44" s="466" t="s">
        <v>673</v>
      </c>
      <c r="D44" s="476"/>
      <c r="E44" s="475"/>
      <c r="F44" s="473"/>
      <c r="G44" s="473"/>
      <c r="H44" s="338"/>
      <c r="I44" s="338"/>
    </row>
    <row r="45" spans="1:9" ht="14.25">
      <c r="A45" s="464"/>
      <c r="B45" s="465"/>
      <c r="C45" s="470" t="s">
        <v>669</v>
      </c>
      <c r="D45" s="467" t="s">
        <v>48</v>
      </c>
      <c r="E45" s="472">
        <v>6</v>
      </c>
      <c r="F45" s="498"/>
      <c r="G45" s="474">
        <f>E45*F45</f>
        <v>0</v>
      </c>
      <c r="H45" s="365"/>
      <c r="I45" s="366" t="str">
        <f>IF(F45="","VNESI CENO NA ENOTO!","")</f>
        <v>VNESI CENO NA ENOTO!</v>
      </c>
    </row>
    <row r="46" spans="1:9" ht="14.25">
      <c r="A46" s="464"/>
      <c r="B46" s="465"/>
      <c r="C46" s="470" t="s">
        <v>670</v>
      </c>
      <c r="D46" s="467" t="s">
        <v>48</v>
      </c>
      <c r="E46" s="472">
        <v>1</v>
      </c>
      <c r="F46" s="498"/>
      <c r="G46" s="474">
        <f>E46*F46</f>
        <v>0</v>
      </c>
      <c r="H46" s="365"/>
      <c r="I46" s="366" t="str">
        <f>IF(F46="","VNESI CENO NA ENOTO!","")</f>
        <v>VNESI CENO NA ENOTO!</v>
      </c>
    </row>
    <row r="47" spans="1:9" ht="14.25">
      <c r="A47" s="464"/>
      <c r="B47" s="465"/>
      <c r="C47" s="470" t="s">
        <v>671</v>
      </c>
      <c r="D47" s="467" t="s">
        <v>48</v>
      </c>
      <c r="E47" s="472">
        <v>6</v>
      </c>
      <c r="F47" s="498"/>
      <c r="G47" s="474">
        <f>E47*F47</f>
        <v>0</v>
      </c>
      <c r="H47" s="365"/>
      <c r="I47" s="366" t="str">
        <f>IF(F47="","VNESI CENO NA ENOTO!","")</f>
        <v>VNESI CENO NA ENOTO!</v>
      </c>
    </row>
    <row r="48" spans="1:9" ht="14.25">
      <c r="A48" s="464"/>
      <c r="B48" s="465"/>
      <c r="C48" s="470" t="s">
        <v>674</v>
      </c>
      <c r="D48" s="467" t="s">
        <v>48</v>
      </c>
      <c r="E48" s="472">
        <v>1</v>
      </c>
      <c r="F48" s="498"/>
      <c r="G48" s="474">
        <f>E48*F48</f>
        <v>0</v>
      </c>
      <c r="H48" s="365"/>
      <c r="I48" s="366" t="str">
        <f>IF(F48="","VNESI CENO NA ENOTO!","")</f>
        <v>VNESI CENO NA ENOTO!</v>
      </c>
    </row>
    <row r="49" spans="1:9" ht="14.25">
      <c r="A49" s="464"/>
      <c r="B49" s="465"/>
      <c r="C49" s="470" t="s">
        <v>672</v>
      </c>
      <c r="D49" s="467" t="s">
        <v>48</v>
      </c>
      <c r="E49" s="472">
        <v>4</v>
      </c>
      <c r="F49" s="498"/>
      <c r="G49" s="474">
        <f>E49*F49</f>
        <v>0</v>
      </c>
      <c r="H49" s="365"/>
      <c r="I49" s="366" t="str">
        <f>IF(F49="","VNESI CENO NA ENOTO!","")</f>
        <v>VNESI CENO NA ENOTO!</v>
      </c>
    </row>
    <row r="50" spans="1:9" ht="14.25">
      <c r="A50" s="464"/>
      <c r="B50" s="465"/>
      <c r="C50" s="470"/>
      <c r="D50" s="467"/>
      <c r="E50" s="475"/>
      <c r="F50" s="473"/>
      <c r="G50" s="473"/>
      <c r="H50" s="338"/>
      <c r="I50" s="338"/>
    </row>
    <row r="51" spans="1:9" ht="14.25">
      <c r="A51" s="464" t="s">
        <v>52</v>
      </c>
      <c r="B51" s="465"/>
      <c r="C51" s="471" t="s">
        <v>675</v>
      </c>
      <c r="D51" s="467" t="s">
        <v>48</v>
      </c>
      <c r="E51" s="472">
        <v>6</v>
      </c>
      <c r="F51" s="498"/>
      <c r="G51" s="474">
        <f>E51*F51</f>
        <v>0</v>
      </c>
      <c r="H51" s="365"/>
      <c r="I51" s="366" t="str">
        <f>IF(F51="","VNESI CENO NA ENOTO!","")</f>
        <v>VNESI CENO NA ENOTO!</v>
      </c>
    </row>
    <row r="52" spans="1:9" ht="14.25">
      <c r="A52" s="464"/>
      <c r="B52" s="465"/>
      <c r="C52" s="471" t="s">
        <v>676</v>
      </c>
      <c r="D52" s="467" t="s">
        <v>48</v>
      </c>
      <c r="E52" s="472">
        <v>2</v>
      </c>
      <c r="F52" s="498"/>
      <c r="G52" s="474">
        <f>E52*F52</f>
        <v>0</v>
      </c>
      <c r="H52" s="365"/>
      <c r="I52" s="366" t="str">
        <f>IF(F52="","VNESI CENO NA ENOTO!","")</f>
        <v>VNESI CENO NA ENOTO!</v>
      </c>
    </row>
    <row r="53" spans="1:9" ht="14.25">
      <c r="A53" s="464"/>
      <c r="B53" s="465"/>
      <c r="C53" s="470"/>
      <c r="D53" s="467"/>
      <c r="E53" s="475"/>
      <c r="F53" s="473"/>
      <c r="G53" s="473"/>
      <c r="H53" s="338"/>
      <c r="I53" s="338"/>
    </row>
    <row r="54" spans="1:9" ht="42.75">
      <c r="A54" s="464" t="s">
        <v>53</v>
      </c>
      <c r="B54" s="465"/>
      <c r="C54" s="466" t="s">
        <v>677</v>
      </c>
      <c r="D54" s="467"/>
      <c r="E54" s="475"/>
      <c r="F54" s="473"/>
      <c r="G54" s="473"/>
      <c r="H54" s="338"/>
      <c r="I54" s="338"/>
    </row>
    <row r="55" spans="1:9" ht="14.25">
      <c r="A55" s="464"/>
      <c r="B55" s="465"/>
      <c r="C55" s="471" t="s">
        <v>678</v>
      </c>
      <c r="D55" s="476" t="s">
        <v>390</v>
      </c>
      <c r="E55" s="475"/>
      <c r="F55" s="473"/>
      <c r="G55" s="473"/>
      <c r="H55" s="338"/>
      <c r="I55" s="338"/>
    </row>
    <row r="56" spans="1:9" ht="14.25">
      <c r="A56" s="464"/>
      <c r="B56" s="465"/>
      <c r="C56" s="471" t="s">
        <v>679</v>
      </c>
      <c r="D56" s="476" t="s">
        <v>48</v>
      </c>
      <c r="E56" s="472">
        <v>9</v>
      </c>
      <c r="F56" s="498"/>
      <c r="G56" s="474">
        <f>E56*F56</f>
        <v>0</v>
      </c>
      <c r="H56" s="365"/>
      <c r="I56" s="366" t="str">
        <f>IF(F56="","VNESI CENO NA ENOTO!","")</f>
        <v>VNESI CENO NA ENOTO!</v>
      </c>
    </row>
    <row r="57" spans="1:9" ht="14.25">
      <c r="A57" s="464"/>
      <c r="B57" s="465"/>
      <c r="C57" s="471" t="s">
        <v>680</v>
      </c>
      <c r="D57" s="476" t="s">
        <v>48</v>
      </c>
      <c r="E57" s="472">
        <v>6</v>
      </c>
      <c r="F57" s="498"/>
      <c r="G57" s="474">
        <f>E57*F57</f>
        <v>0</v>
      </c>
      <c r="H57" s="365"/>
      <c r="I57" s="366" t="str">
        <f>IF(F57="","VNESI CENO NA ENOTO!","")</f>
        <v>VNESI CENO NA ENOTO!</v>
      </c>
    </row>
    <row r="58" spans="1:9" ht="14.25">
      <c r="A58" s="464"/>
      <c r="B58" s="465"/>
      <c r="C58" s="471" t="s">
        <v>681</v>
      </c>
      <c r="D58" s="476" t="s">
        <v>48</v>
      </c>
      <c r="E58" s="472">
        <v>1</v>
      </c>
      <c r="F58" s="498"/>
      <c r="G58" s="474">
        <f>E58*F58</f>
        <v>0</v>
      </c>
      <c r="H58" s="365"/>
      <c r="I58" s="366" t="str">
        <f>IF(F58="","VNESI CENO NA ENOTO!","")</f>
        <v>VNESI CENO NA ENOTO!</v>
      </c>
    </row>
    <row r="59" spans="1:9" ht="14.25">
      <c r="A59" s="464"/>
      <c r="B59" s="465"/>
      <c r="C59" s="471"/>
      <c r="D59" s="476"/>
      <c r="E59" s="475"/>
      <c r="F59" s="473"/>
      <c r="G59" s="473"/>
      <c r="H59" s="338"/>
      <c r="I59" s="338"/>
    </row>
    <row r="60" spans="1:9" ht="14.25">
      <c r="A60" s="464" t="s">
        <v>65</v>
      </c>
      <c r="B60" s="465"/>
      <c r="C60" s="466" t="s">
        <v>682</v>
      </c>
      <c r="D60" s="467"/>
      <c r="E60" s="475"/>
      <c r="F60" s="473"/>
      <c r="G60" s="473"/>
      <c r="H60" s="338"/>
      <c r="I60" s="338"/>
    </row>
    <row r="61" spans="1:9" ht="14.25">
      <c r="A61" s="464"/>
      <c r="B61" s="465"/>
      <c r="C61" s="471" t="s">
        <v>678</v>
      </c>
      <c r="D61" s="476" t="s">
        <v>390</v>
      </c>
      <c r="E61" s="475"/>
      <c r="F61" s="473"/>
      <c r="G61" s="473"/>
      <c r="H61" s="338"/>
      <c r="I61" s="338"/>
    </row>
    <row r="62" spans="1:9" ht="14.25">
      <c r="A62" s="464"/>
      <c r="B62" s="465"/>
      <c r="C62" s="471" t="s">
        <v>679</v>
      </c>
      <c r="D62" s="476" t="s">
        <v>48</v>
      </c>
      <c r="E62" s="472">
        <v>4</v>
      </c>
      <c r="F62" s="498"/>
      <c r="G62" s="474">
        <f>E62*F62</f>
        <v>0</v>
      </c>
      <c r="H62" s="365"/>
      <c r="I62" s="366" t="str">
        <f>IF(F62="","VNESI CENO NA ENOTO!","")</f>
        <v>VNESI CENO NA ENOTO!</v>
      </c>
    </row>
    <row r="63" spans="1:9" ht="14.25">
      <c r="A63" s="464"/>
      <c r="B63" s="465"/>
      <c r="C63" s="471" t="s">
        <v>680</v>
      </c>
      <c r="D63" s="476" t="s">
        <v>48</v>
      </c>
      <c r="E63" s="472">
        <v>1</v>
      </c>
      <c r="F63" s="498"/>
      <c r="G63" s="474">
        <f>E63*F63</f>
        <v>0</v>
      </c>
      <c r="H63" s="365"/>
      <c r="I63" s="366" t="str">
        <f>IF(F63="","VNESI CENO NA ENOTO!","")</f>
        <v>VNESI CENO NA ENOTO!</v>
      </c>
    </row>
    <row r="64" spans="1:9" ht="14.25">
      <c r="A64" s="464"/>
      <c r="B64" s="465"/>
      <c r="C64" s="471" t="s">
        <v>683</v>
      </c>
      <c r="D64" s="476" t="s">
        <v>48</v>
      </c>
      <c r="E64" s="472">
        <v>1</v>
      </c>
      <c r="F64" s="498"/>
      <c r="G64" s="474">
        <f>E64*F64</f>
        <v>0</v>
      </c>
      <c r="H64" s="365"/>
      <c r="I64" s="366" t="str">
        <f>IF(F64="","VNESI CENO NA ENOTO!","")</f>
        <v>VNESI CENO NA ENOTO!</v>
      </c>
    </row>
    <row r="65" spans="1:9" ht="14.25">
      <c r="A65" s="464"/>
      <c r="B65" s="465"/>
      <c r="C65" s="471"/>
      <c r="D65" s="476"/>
      <c r="E65" s="475"/>
      <c r="F65" s="473"/>
      <c r="G65" s="473"/>
      <c r="H65" s="338"/>
      <c r="I65" s="338"/>
    </row>
    <row r="66" spans="1:9" ht="14.25">
      <c r="A66" s="464" t="s">
        <v>66</v>
      </c>
      <c r="B66" s="465"/>
      <c r="C66" s="477" t="s">
        <v>684</v>
      </c>
      <c r="D66" s="476" t="s">
        <v>385</v>
      </c>
      <c r="E66" s="472">
        <v>14</v>
      </c>
      <c r="F66" s="498"/>
      <c r="G66" s="474">
        <f>E66*F66</f>
        <v>0</v>
      </c>
      <c r="H66" s="365"/>
      <c r="I66" s="366" t="str">
        <f>IF(F66="","VNESI CENO NA ENOTO!","")</f>
        <v>VNESI CENO NA ENOTO!</v>
      </c>
    </row>
    <row r="67" spans="1:9" ht="14.25">
      <c r="A67" s="464"/>
      <c r="B67" s="465"/>
      <c r="C67" s="471"/>
      <c r="D67" s="476"/>
      <c r="E67" s="475"/>
      <c r="F67" s="473"/>
      <c r="G67" s="473"/>
      <c r="H67" s="338"/>
      <c r="I67" s="338"/>
    </row>
    <row r="68" spans="1:9" ht="14.25">
      <c r="A68" s="478" t="s">
        <v>56</v>
      </c>
      <c r="B68" s="479"/>
      <c r="C68" s="471" t="s">
        <v>685</v>
      </c>
      <c r="D68" s="480"/>
      <c r="E68" s="481"/>
      <c r="F68" s="482"/>
      <c r="G68" s="483"/>
      <c r="H68" s="338"/>
      <c r="I68" s="338"/>
    </row>
    <row r="69" spans="1:9" ht="14.25">
      <c r="A69" s="478"/>
      <c r="B69" s="479"/>
      <c r="C69" s="471" t="s">
        <v>686</v>
      </c>
      <c r="D69" s="691" t="s">
        <v>390</v>
      </c>
      <c r="E69" s="481">
        <v>12</v>
      </c>
      <c r="F69" s="714"/>
      <c r="G69" s="474">
        <f>E69*F69</f>
        <v>0</v>
      </c>
      <c r="H69" s="365"/>
      <c r="I69" s="366" t="str">
        <f>IF(F69="","VNESI CENO NA ENOTO!","")</f>
        <v>VNESI CENO NA ENOTO!</v>
      </c>
    </row>
    <row r="70" spans="1:9" ht="14.25">
      <c r="A70" s="464"/>
      <c r="B70" s="465"/>
      <c r="C70" s="471"/>
      <c r="D70" s="476"/>
      <c r="E70" s="475"/>
      <c r="F70" s="473"/>
      <c r="G70" s="473"/>
      <c r="H70" s="338"/>
      <c r="I70" s="338"/>
    </row>
    <row r="71" spans="1:9" ht="28.5">
      <c r="A71" s="464" t="s">
        <v>57</v>
      </c>
      <c r="B71" s="465"/>
      <c r="C71" s="471" t="s">
        <v>687</v>
      </c>
      <c r="D71" s="467" t="s">
        <v>48</v>
      </c>
      <c r="E71" s="472">
        <v>65</v>
      </c>
      <c r="F71" s="498"/>
      <c r="G71" s="474">
        <f>E71*F71</f>
        <v>0</v>
      </c>
      <c r="H71" s="365"/>
      <c r="I71" s="366" t="str">
        <f>IF(F71="","VNESI CENO NA ENOTO!","")</f>
        <v>VNESI CENO NA ENOTO!</v>
      </c>
    </row>
    <row r="72" spans="1:9" ht="14.25">
      <c r="A72" s="464"/>
      <c r="B72" s="465"/>
      <c r="C72" s="471"/>
      <c r="D72" s="467"/>
      <c r="E72" s="472"/>
      <c r="F72" s="473"/>
      <c r="G72" s="469"/>
      <c r="H72" s="338"/>
      <c r="I72" s="338"/>
    </row>
    <row r="73" spans="1:9" ht="199.5">
      <c r="A73" s="464" t="s">
        <v>58</v>
      </c>
      <c r="B73" s="465"/>
      <c r="C73" s="471" t="s">
        <v>688</v>
      </c>
      <c r="D73" s="467" t="s">
        <v>48</v>
      </c>
      <c r="E73" s="481">
        <v>1</v>
      </c>
      <c r="F73" s="499"/>
      <c r="G73" s="474">
        <f>E73*F73</f>
        <v>0</v>
      </c>
      <c r="H73" s="365"/>
      <c r="I73" s="366" t="str">
        <f>IF(F73="","VNESI CENO NA ENOTO!","")</f>
        <v>VNESI CENO NA ENOTO!</v>
      </c>
    </row>
    <row r="74" spans="1:9" ht="14.25">
      <c r="A74" s="464"/>
      <c r="B74" s="465"/>
      <c r="C74" s="471"/>
      <c r="D74" s="467"/>
      <c r="E74" s="472"/>
      <c r="F74" s="473"/>
      <c r="G74" s="469"/>
      <c r="H74" s="338"/>
      <c r="I74" s="338"/>
    </row>
    <row r="75" spans="1:9" ht="128.25">
      <c r="A75" s="464" t="s">
        <v>86</v>
      </c>
      <c r="B75" s="465"/>
      <c r="C75" s="471" t="s">
        <v>689</v>
      </c>
      <c r="D75" s="467" t="s">
        <v>48</v>
      </c>
      <c r="E75" s="472">
        <v>1</v>
      </c>
      <c r="F75" s="498"/>
      <c r="G75" s="474">
        <f>E75*F75</f>
        <v>0</v>
      </c>
      <c r="H75" s="365"/>
      <c r="I75" s="366" t="str">
        <f>IF(F75="","VNESI CENO NA ENOTO!","")</f>
        <v>VNESI CENO NA ENOTO!</v>
      </c>
    </row>
    <row r="76" spans="1:9" ht="14.25">
      <c r="A76" s="464"/>
      <c r="B76" s="465"/>
      <c r="C76" s="471"/>
      <c r="D76" s="467"/>
      <c r="E76" s="472"/>
      <c r="F76" s="473"/>
      <c r="G76" s="469"/>
      <c r="H76" s="338"/>
      <c r="I76" s="338"/>
    </row>
    <row r="77" spans="1:9" ht="99.75">
      <c r="A77" s="464" t="s">
        <v>239</v>
      </c>
      <c r="B77" s="465"/>
      <c r="C77" s="471" t="s">
        <v>690</v>
      </c>
      <c r="D77" s="467" t="s">
        <v>48</v>
      </c>
      <c r="E77" s="472">
        <v>1</v>
      </c>
      <c r="F77" s="498"/>
      <c r="G77" s="474">
        <f>E77*F77</f>
        <v>0</v>
      </c>
      <c r="H77" s="365"/>
      <c r="I77" s="366" t="str">
        <f>IF(F77="","VNESI CENO NA ENOTO!","")</f>
        <v>VNESI CENO NA ENOTO!</v>
      </c>
    </row>
    <row r="78" spans="1:9" ht="14.25">
      <c r="A78" s="464"/>
      <c r="B78" s="465"/>
      <c r="C78" s="471"/>
      <c r="D78" s="467"/>
      <c r="E78" s="472"/>
      <c r="F78" s="473"/>
      <c r="G78" s="469"/>
      <c r="H78" s="338"/>
      <c r="I78" s="338"/>
    </row>
    <row r="79" spans="1:9" ht="57">
      <c r="A79" s="464" t="s">
        <v>240</v>
      </c>
      <c r="B79" s="465"/>
      <c r="C79" s="484" t="s">
        <v>691</v>
      </c>
      <c r="D79" s="467" t="s">
        <v>48</v>
      </c>
      <c r="E79" s="472">
        <v>1</v>
      </c>
      <c r="F79" s="498"/>
      <c r="G79" s="474">
        <f>E79*F79</f>
        <v>0</v>
      </c>
      <c r="H79" s="365"/>
      <c r="I79" s="366" t="str">
        <f>IF(F79="","VNESI CENO NA ENOTO!","")</f>
        <v>VNESI CENO NA ENOTO!</v>
      </c>
    </row>
    <row r="80" spans="1:9" ht="14.25">
      <c r="A80" s="464"/>
      <c r="B80" s="465"/>
      <c r="C80" s="471"/>
      <c r="D80" s="467"/>
      <c r="E80" s="472"/>
      <c r="F80" s="473"/>
      <c r="G80" s="469"/>
      <c r="H80" s="338"/>
      <c r="I80" s="338"/>
    </row>
    <row r="81" spans="1:9" ht="14.25">
      <c r="A81" s="464" t="s">
        <v>60</v>
      </c>
      <c r="B81" s="465"/>
      <c r="C81" s="471" t="s">
        <v>692</v>
      </c>
      <c r="D81" s="467" t="s">
        <v>48</v>
      </c>
      <c r="E81" s="472">
        <v>28</v>
      </c>
      <c r="F81" s="498"/>
      <c r="G81" s="474">
        <f>E81*F81</f>
        <v>0</v>
      </c>
      <c r="H81" s="365"/>
      <c r="I81" s="366" t="str">
        <f>IF(F81="","VNESI CENO NA ENOTO!","")</f>
        <v>VNESI CENO NA ENOTO!</v>
      </c>
    </row>
    <row r="82" spans="1:9" ht="14.25">
      <c r="A82" s="464"/>
      <c r="B82" s="465"/>
      <c r="C82" s="471"/>
      <c r="D82" s="467"/>
      <c r="E82" s="472"/>
      <c r="F82" s="473"/>
      <c r="G82" s="469"/>
      <c r="H82" s="338"/>
      <c r="I82" s="338"/>
    </row>
    <row r="83" spans="1:9" ht="14.25">
      <c r="A83" s="464" t="s">
        <v>61</v>
      </c>
      <c r="B83" s="465"/>
      <c r="C83" s="485" t="s">
        <v>693</v>
      </c>
      <c r="D83" s="467" t="s">
        <v>48</v>
      </c>
      <c r="E83" s="457">
        <v>1</v>
      </c>
      <c r="F83" s="500"/>
      <c r="G83" s="474">
        <f>E83*F83</f>
        <v>0</v>
      </c>
      <c r="H83" s="365"/>
      <c r="I83" s="366" t="str">
        <f>IF(F83="","VNESI CENO NA ENOTO!","")</f>
        <v>VNESI CENO NA ENOTO!</v>
      </c>
    </row>
    <row r="84" spans="1:9" ht="14.25">
      <c r="A84" s="464"/>
      <c r="B84" s="465"/>
      <c r="C84" s="485"/>
      <c r="D84" s="467"/>
      <c r="E84" s="457"/>
      <c r="F84" s="468"/>
      <c r="G84" s="469"/>
      <c r="H84" s="338"/>
      <c r="I84" s="338"/>
    </row>
    <row r="85" spans="1:9" ht="28.5">
      <c r="A85" s="464" t="s">
        <v>67</v>
      </c>
      <c r="B85" s="465"/>
      <c r="C85" s="471" t="s">
        <v>694</v>
      </c>
      <c r="D85" s="467" t="s">
        <v>48</v>
      </c>
      <c r="E85" s="472">
        <v>40</v>
      </c>
      <c r="F85" s="498"/>
      <c r="G85" s="474">
        <f>E85*F85</f>
        <v>0</v>
      </c>
      <c r="H85" s="365"/>
      <c r="I85" s="366" t="str">
        <f>IF(F85="","VNESI CENO NA ENOTO!","")</f>
        <v>VNESI CENO NA ENOTO!</v>
      </c>
    </row>
    <row r="86" spans="1:9" ht="14.25">
      <c r="A86" s="464"/>
      <c r="B86" s="465"/>
      <c r="C86" s="471"/>
      <c r="D86" s="467"/>
      <c r="E86" s="472"/>
      <c r="F86" s="473"/>
      <c r="G86" s="469"/>
      <c r="H86" s="338"/>
      <c r="I86" s="338"/>
    </row>
    <row r="87" spans="1:9" ht="14.25">
      <c r="A87" s="464" t="s">
        <v>95</v>
      </c>
      <c r="B87" s="465"/>
      <c r="C87" s="470" t="s">
        <v>695</v>
      </c>
      <c r="D87" s="467" t="s">
        <v>54</v>
      </c>
      <c r="E87" s="472">
        <v>1</v>
      </c>
      <c r="F87" s="498"/>
      <c r="G87" s="474">
        <f>E87*F87</f>
        <v>0</v>
      </c>
      <c r="H87" s="365"/>
      <c r="I87" s="366" t="str">
        <f>IF(F87="","VNESI CENO NA ENOTO!","")</f>
        <v>VNESI CENO NA ENOTO!</v>
      </c>
    </row>
    <row r="88" spans="1:9" ht="14.25">
      <c r="A88" s="464"/>
      <c r="B88" s="465"/>
      <c r="C88" s="470"/>
      <c r="D88" s="467"/>
      <c r="E88" s="472"/>
      <c r="F88" s="473"/>
      <c r="G88" s="469"/>
      <c r="H88" s="338"/>
      <c r="I88" s="338"/>
    </row>
    <row r="89" spans="1:9" ht="14.25">
      <c r="A89" s="464" t="s">
        <v>96</v>
      </c>
      <c r="B89" s="465"/>
      <c r="C89" s="470" t="s">
        <v>696</v>
      </c>
      <c r="D89" s="467" t="s">
        <v>54</v>
      </c>
      <c r="E89" s="472">
        <v>1</v>
      </c>
      <c r="F89" s="498"/>
      <c r="G89" s="474">
        <f>E89*F89</f>
        <v>0</v>
      </c>
      <c r="H89" s="365"/>
      <c r="I89" s="366" t="str">
        <f>IF(F89="","VNESI CENO NA ENOTO!","")</f>
        <v>VNESI CENO NA ENOTO!</v>
      </c>
    </row>
    <row r="90" spans="1:9" ht="14.25">
      <c r="A90" s="486"/>
      <c r="B90" s="487"/>
      <c r="C90" s="488"/>
      <c r="D90" s="489"/>
      <c r="E90" s="490"/>
      <c r="F90" s="491"/>
      <c r="G90" s="492"/>
      <c r="H90" s="338"/>
      <c r="I90" s="338"/>
    </row>
    <row r="91" spans="1:9" ht="15.75">
      <c r="A91" s="486"/>
      <c r="B91" s="487"/>
      <c r="C91" s="493" t="s">
        <v>710</v>
      </c>
      <c r="D91" s="494"/>
      <c r="E91" s="495"/>
      <c r="F91" s="496"/>
      <c r="G91" s="497">
        <f>SUM(G8:G90)</f>
        <v>0</v>
      </c>
      <c r="H91" s="338"/>
      <c r="I91" s="338"/>
    </row>
  </sheetData>
  <sheetProtection password="CA19" sheet="1" objects="1" scenarios="1" selectLockedCells="1"/>
  <mergeCells count="1">
    <mergeCell ref="A4:C4"/>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F24" sqref="F24"/>
    </sheetView>
  </sheetViews>
  <sheetFormatPr defaultColWidth="9.140625" defaultRowHeight="12.75"/>
  <cols>
    <col min="1" max="1" width="5.00390625" style="0" customWidth="1"/>
    <col min="2" max="2" width="1.57421875" style="0" customWidth="1"/>
    <col min="3" max="3" width="43.8515625" style="0" customWidth="1"/>
    <col min="4" max="4" width="6.28125" style="0" customWidth="1"/>
    <col min="5" max="5" width="8.421875" style="0" customWidth="1"/>
    <col min="6" max="6" width="11.57421875" style="0" customWidth="1"/>
    <col min="7" max="7" width="12.28125" style="0" customWidth="1"/>
    <col min="8" max="8" width="2.7109375" style="0" customWidth="1"/>
  </cols>
  <sheetData>
    <row r="1" spans="1:9" ht="15.75">
      <c r="A1" s="501"/>
      <c r="B1" s="502"/>
      <c r="C1" s="460" t="s">
        <v>697</v>
      </c>
      <c r="D1" s="503"/>
      <c r="E1" s="457"/>
      <c r="F1" s="504"/>
      <c r="G1" s="505"/>
      <c r="H1" s="338"/>
      <c r="I1" s="338"/>
    </row>
    <row r="2" spans="1:9" ht="12.75">
      <c r="A2" s="506"/>
      <c r="B2" s="507"/>
      <c r="C2" s="507"/>
      <c r="D2" s="508"/>
      <c r="E2" s="509"/>
      <c r="F2" s="510"/>
      <c r="G2" s="510"/>
      <c r="H2" s="338"/>
      <c r="I2" s="338"/>
    </row>
    <row r="3" spans="1:9" ht="12.75">
      <c r="A3" s="511"/>
      <c r="B3" s="338"/>
      <c r="C3" s="512"/>
      <c r="D3" s="511"/>
      <c r="E3" s="513"/>
      <c r="F3" s="514"/>
      <c r="G3" s="514"/>
      <c r="H3" s="338"/>
      <c r="I3" s="338"/>
    </row>
    <row r="4" spans="1:9" ht="22.5" customHeight="1">
      <c r="A4" s="273" t="s">
        <v>338</v>
      </c>
      <c r="B4" s="273"/>
      <c r="C4" s="273" t="s">
        <v>644</v>
      </c>
      <c r="D4" s="274" t="s">
        <v>340</v>
      </c>
      <c r="E4" s="274" t="s">
        <v>341</v>
      </c>
      <c r="F4" s="86" t="s">
        <v>342</v>
      </c>
      <c r="G4" s="273" t="s">
        <v>343</v>
      </c>
      <c r="H4" s="338"/>
      <c r="I4" s="338"/>
    </row>
    <row r="5" spans="1:9" ht="15.75">
      <c r="A5" s="515"/>
      <c r="B5" s="516"/>
      <c r="C5" s="517"/>
      <c r="D5" s="518"/>
      <c r="E5" s="519"/>
      <c r="F5" s="520"/>
      <c r="G5" s="520"/>
      <c r="H5" s="338"/>
      <c r="I5" s="338"/>
    </row>
    <row r="6" spans="1:9" ht="29.25">
      <c r="A6" s="521" t="s">
        <v>43</v>
      </c>
      <c r="B6" s="479"/>
      <c r="C6" s="525" t="s">
        <v>699</v>
      </c>
      <c r="D6" s="523"/>
      <c r="E6" s="482"/>
      <c r="F6" s="520"/>
      <c r="G6" s="520"/>
      <c r="H6" s="338"/>
      <c r="I6" s="338"/>
    </row>
    <row r="7" spans="1:9" ht="15">
      <c r="A7" s="521"/>
      <c r="B7" s="479"/>
      <c r="C7" s="522"/>
      <c r="D7" s="523"/>
      <c r="E7" s="482"/>
      <c r="F7" s="520"/>
      <c r="G7" s="520"/>
      <c r="H7" s="338"/>
      <c r="I7" s="338"/>
    </row>
    <row r="8" spans="1:9" ht="28.5">
      <c r="A8" s="521"/>
      <c r="B8" s="479"/>
      <c r="C8" s="524" t="s">
        <v>700</v>
      </c>
      <c r="D8" s="523" t="s">
        <v>390</v>
      </c>
      <c r="E8" s="482">
        <v>30</v>
      </c>
      <c r="F8" s="227"/>
      <c r="G8" s="474">
        <f>E8*F8</f>
        <v>0</v>
      </c>
      <c r="H8" s="365"/>
      <c r="I8" s="366" t="str">
        <f>IF(F8="","VNESI CENO NA ENOTO!","")</f>
        <v>VNESI CENO NA ENOTO!</v>
      </c>
    </row>
    <row r="9" spans="1:9" ht="15">
      <c r="A9" s="521"/>
      <c r="B9" s="479"/>
      <c r="C9" s="524"/>
      <c r="D9" s="523"/>
      <c r="E9" s="482"/>
      <c r="F9" s="520"/>
      <c r="G9" s="520"/>
      <c r="H9" s="338"/>
      <c r="I9" s="338"/>
    </row>
    <row r="10" spans="1:9" ht="48" customHeight="1">
      <c r="A10" s="521"/>
      <c r="B10" s="479"/>
      <c r="C10" s="524" t="s">
        <v>701</v>
      </c>
      <c r="D10" s="523" t="s">
        <v>390</v>
      </c>
      <c r="E10" s="482">
        <v>5</v>
      </c>
      <c r="F10" s="227"/>
      <c r="G10" s="474">
        <f>E10*F10</f>
        <v>0</v>
      </c>
      <c r="H10" s="365"/>
      <c r="I10" s="366" t="str">
        <f>IF(F10="","VNESI CENO NA ENOTO!","")</f>
        <v>VNESI CENO NA ENOTO!</v>
      </c>
    </row>
    <row r="11" spans="1:9" ht="15">
      <c r="A11" s="521"/>
      <c r="B11" s="479"/>
      <c r="C11" s="524"/>
      <c r="D11" s="523"/>
      <c r="E11" s="482"/>
      <c r="F11" s="520"/>
      <c r="G11" s="520"/>
      <c r="H11" s="338"/>
      <c r="I11" s="338"/>
    </row>
    <row r="12" spans="1:9" ht="45" customHeight="1">
      <c r="A12" s="521"/>
      <c r="B12" s="479"/>
      <c r="C12" s="524" t="s">
        <v>702</v>
      </c>
      <c r="D12" s="523" t="s">
        <v>390</v>
      </c>
      <c r="E12" s="482">
        <v>1</v>
      </c>
      <c r="F12" s="227"/>
      <c r="G12" s="474">
        <f>E12*F12</f>
        <v>0</v>
      </c>
      <c r="H12" s="365"/>
      <c r="I12" s="366" t="str">
        <f>IF(F12="","VNESI CENO NA ENOTO!","")</f>
        <v>VNESI CENO NA ENOTO!</v>
      </c>
    </row>
    <row r="13" spans="1:9" ht="15">
      <c r="A13" s="521"/>
      <c r="B13" s="479"/>
      <c r="C13" s="525"/>
      <c r="D13" s="523"/>
      <c r="E13" s="482"/>
      <c r="F13" s="520"/>
      <c r="G13" s="520"/>
      <c r="H13" s="338"/>
      <c r="I13" s="338"/>
    </row>
    <row r="14" spans="1:9" ht="42.75">
      <c r="A14" s="521"/>
      <c r="B14" s="479"/>
      <c r="C14" s="525" t="s">
        <v>703</v>
      </c>
      <c r="D14" s="523" t="s">
        <v>390</v>
      </c>
      <c r="E14" s="482">
        <v>4</v>
      </c>
      <c r="F14" s="227"/>
      <c r="G14" s="474">
        <f>E14*F14</f>
        <v>0</v>
      </c>
      <c r="H14" s="365"/>
      <c r="I14" s="366" t="str">
        <f>IF(F14="","VNESI CENO NA ENOTO!","")</f>
        <v>VNESI CENO NA ENOTO!</v>
      </c>
    </row>
    <row r="15" spans="1:9" ht="15">
      <c r="A15" s="521"/>
      <c r="B15" s="479"/>
      <c r="C15" s="522"/>
      <c r="D15" s="523"/>
      <c r="E15" s="482"/>
      <c r="F15" s="520"/>
      <c r="G15" s="520"/>
      <c r="H15" s="338"/>
      <c r="I15" s="338"/>
    </row>
    <row r="16" spans="1:9" ht="28.5">
      <c r="A16" s="521"/>
      <c r="B16" s="479"/>
      <c r="C16" s="525" t="s">
        <v>704</v>
      </c>
      <c r="D16" s="523" t="s">
        <v>390</v>
      </c>
      <c r="E16" s="482">
        <v>9</v>
      </c>
      <c r="F16" s="227"/>
      <c r="G16" s="474">
        <f>E16*F16</f>
        <v>0</v>
      </c>
      <c r="H16" s="365"/>
      <c r="I16" s="366" t="str">
        <f>IF(F16="","VNESI CENO NA ENOTO!","")</f>
        <v>VNESI CENO NA ENOTO!</v>
      </c>
    </row>
    <row r="17" spans="1:9" ht="15">
      <c r="A17" s="521"/>
      <c r="B17" s="479"/>
      <c r="C17" s="525"/>
      <c r="D17" s="523"/>
      <c r="E17" s="482"/>
      <c r="F17" s="520"/>
      <c r="G17" s="520"/>
      <c r="H17" s="338"/>
      <c r="I17" s="338"/>
    </row>
    <row r="18" spans="1:9" ht="28.5">
      <c r="A18" s="521"/>
      <c r="B18" s="479"/>
      <c r="C18" s="525" t="s">
        <v>705</v>
      </c>
      <c r="D18" s="523" t="s">
        <v>390</v>
      </c>
      <c r="E18" s="482">
        <v>2</v>
      </c>
      <c r="F18" s="227"/>
      <c r="G18" s="474">
        <f>E18*F18</f>
        <v>0</v>
      </c>
      <c r="H18" s="365"/>
      <c r="I18" s="366" t="str">
        <f>IF(F18="","VNESI CENO NA ENOTO!","")</f>
        <v>VNESI CENO NA ENOTO!</v>
      </c>
    </row>
    <row r="19" spans="1:9" ht="15">
      <c r="A19" s="521"/>
      <c r="B19" s="479"/>
      <c r="C19" s="525"/>
      <c r="D19" s="523"/>
      <c r="E19" s="482"/>
      <c r="F19" s="520"/>
      <c r="G19" s="520"/>
      <c r="H19" s="338"/>
      <c r="I19" s="338"/>
    </row>
    <row r="20" spans="1:9" ht="42.75">
      <c r="A20" s="521"/>
      <c r="B20" s="479"/>
      <c r="C20" s="525" t="s">
        <v>706</v>
      </c>
      <c r="D20" s="523" t="s">
        <v>390</v>
      </c>
      <c r="E20" s="482">
        <v>1</v>
      </c>
      <c r="F20" s="227"/>
      <c r="G20" s="474">
        <f>E20*F20</f>
        <v>0</v>
      </c>
      <c r="H20" s="365"/>
      <c r="I20" s="366" t="str">
        <f>IF(F20="","VNESI CENO NA ENOTO!","")</f>
        <v>VNESI CENO NA ENOTO!</v>
      </c>
    </row>
    <row r="21" spans="1:9" ht="15">
      <c r="A21" s="521"/>
      <c r="B21" s="479"/>
      <c r="C21" s="525"/>
      <c r="D21" s="523"/>
      <c r="E21" s="482"/>
      <c r="F21" s="520"/>
      <c r="G21" s="520"/>
      <c r="H21" s="338"/>
      <c r="I21" s="338"/>
    </row>
    <row r="22" spans="1:9" ht="28.5">
      <c r="A22" s="521"/>
      <c r="B22" s="479"/>
      <c r="C22" s="525" t="s">
        <v>707</v>
      </c>
      <c r="D22" s="523" t="s">
        <v>390</v>
      </c>
      <c r="E22" s="482">
        <v>6</v>
      </c>
      <c r="F22" s="227"/>
      <c r="G22" s="474">
        <f>E22*F22</f>
        <v>0</v>
      </c>
      <c r="H22" s="365"/>
      <c r="I22" s="366" t="str">
        <f>IF(F22="","VNESI CENO NA ENOTO!","")</f>
        <v>VNESI CENO NA ENOTO!</v>
      </c>
    </row>
    <row r="23" spans="1:9" ht="15">
      <c r="A23" s="521"/>
      <c r="B23" s="479"/>
      <c r="C23" s="525"/>
      <c r="D23" s="523"/>
      <c r="E23" s="482"/>
      <c r="F23" s="520"/>
      <c r="G23" s="520"/>
      <c r="H23" s="338"/>
      <c r="I23" s="338"/>
    </row>
    <row r="24" spans="1:9" ht="14.25">
      <c r="A24" s="521"/>
      <c r="B24" s="479"/>
      <c r="C24" s="525" t="s">
        <v>708</v>
      </c>
      <c r="D24" s="523" t="s">
        <v>390</v>
      </c>
      <c r="E24" s="482">
        <v>15</v>
      </c>
      <c r="F24" s="227"/>
      <c r="G24" s="474">
        <f>E24*F24</f>
        <v>0</v>
      </c>
      <c r="H24" s="365"/>
      <c r="I24" s="366" t="str">
        <f>IF(F24="","VNESI CENO NA ENOTO!","")</f>
        <v>VNESI CENO NA ENOTO!</v>
      </c>
    </row>
    <row r="25" spans="1:9" ht="15.75">
      <c r="A25" s="515"/>
      <c r="B25" s="516"/>
      <c r="C25" s="517"/>
      <c r="D25" s="518"/>
      <c r="E25" s="519"/>
      <c r="F25" s="520"/>
      <c r="G25" s="520"/>
      <c r="H25" s="338"/>
      <c r="I25" s="338"/>
    </row>
    <row r="26" spans="1:9" ht="15.75">
      <c r="A26" s="526"/>
      <c r="B26" s="527"/>
      <c r="C26" s="528" t="s">
        <v>709</v>
      </c>
      <c r="D26" s="529"/>
      <c r="E26" s="530"/>
      <c r="F26" s="531"/>
      <c r="G26" s="532">
        <f>SUM(G5:G25)</f>
        <v>0</v>
      </c>
      <c r="H26" s="338"/>
      <c r="I26" s="338"/>
    </row>
    <row r="27" spans="1:7" ht="15.75">
      <c r="A27" s="222"/>
      <c r="B27" s="225"/>
      <c r="C27" s="221"/>
      <c r="D27" s="223"/>
      <c r="E27" s="220"/>
      <c r="F27" s="224"/>
      <c r="G27" s="226"/>
    </row>
  </sheetData>
  <sheetProtection password="CA19" sheet="1" objects="1" scenarios="1" selectLockedCells="1"/>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187"/>
  <sheetViews>
    <sheetView view="pageBreakPreview" zoomScaleSheetLayoutView="100" zoomScalePageLayoutView="0" workbookViewId="0" topLeftCell="A1">
      <selection activeCell="F9" sqref="F9"/>
    </sheetView>
  </sheetViews>
  <sheetFormatPr defaultColWidth="9.140625" defaultRowHeight="12.75"/>
  <cols>
    <col min="1" max="1" width="5.00390625" style="0" customWidth="1"/>
    <col min="2" max="2" width="1.57421875" style="0" customWidth="1"/>
    <col min="3" max="3" width="46.421875" style="0" customWidth="1"/>
    <col min="4" max="4" width="6.00390625" style="0" customWidth="1"/>
    <col min="5" max="5" width="7.8515625" style="0" customWidth="1"/>
    <col min="6" max="6" width="10.28125" style="0" customWidth="1"/>
    <col min="7" max="7" width="12.28125" style="0" customWidth="1"/>
    <col min="8" max="8" width="2.7109375" style="0" customWidth="1"/>
  </cols>
  <sheetData>
    <row r="1" spans="1:9" ht="12.75">
      <c r="A1" s="453"/>
      <c r="B1" s="454"/>
      <c r="C1" s="507"/>
      <c r="D1" s="454"/>
      <c r="E1" s="533"/>
      <c r="F1" s="458"/>
      <c r="G1" s="459"/>
      <c r="H1" s="338"/>
      <c r="I1" s="338"/>
    </row>
    <row r="2" spans="1:9" ht="15.75">
      <c r="A2" s="453"/>
      <c r="B2" s="454"/>
      <c r="C2" s="534" t="s">
        <v>711</v>
      </c>
      <c r="D2" s="454"/>
      <c r="E2" s="533"/>
      <c r="F2" s="458"/>
      <c r="G2" s="459"/>
      <c r="H2" s="338"/>
      <c r="I2" s="338"/>
    </row>
    <row r="3" spans="1:9" ht="15.75">
      <c r="A3" s="453"/>
      <c r="B3" s="454"/>
      <c r="C3" s="535"/>
      <c r="D3" s="454"/>
      <c r="E3" s="533"/>
      <c r="F3" s="458"/>
      <c r="G3" s="459"/>
      <c r="H3" s="338"/>
      <c r="I3" s="338"/>
    </row>
    <row r="4" spans="1:9" ht="15.75">
      <c r="A4" s="536"/>
      <c r="B4" s="537"/>
      <c r="C4" s="517" t="s">
        <v>712</v>
      </c>
      <c r="D4" s="454"/>
      <c r="E4" s="533"/>
      <c r="F4" s="458"/>
      <c r="G4" s="459"/>
      <c r="H4" s="338"/>
      <c r="I4" s="338"/>
    </row>
    <row r="5" spans="1:9" ht="15.75">
      <c r="A5" s="538"/>
      <c r="B5" s="539"/>
      <c r="C5" s="540"/>
      <c r="D5" s="539"/>
      <c r="E5" s="541"/>
      <c r="F5" s="542"/>
      <c r="G5" s="543"/>
      <c r="H5" s="338"/>
      <c r="I5" s="338"/>
    </row>
    <row r="6" spans="1:9" ht="22.5" customHeight="1">
      <c r="A6" s="273" t="s">
        <v>338</v>
      </c>
      <c r="B6" s="273"/>
      <c r="C6" s="273" t="s">
        <v>644</v>
      </c>
      <c r="D6" s="274" t="s">
        <v>340</v>
      </c>
      <c r="E6" s="274" t="s">
        <v>341</v>
      </c>
      <c r="F6" s="86" t="s">
        <v>342</v>
      </c>
      <c r="G6" s="273" t="s">
        <v>343</v>
      </c>
      <c r="H6" s="338"/>
      <c r="I6" s="338"/>
    </row>
    <row r="7" spans="1:9" ht="14.25">
      <c r="A7" s="544"/>
      <c r="B7" s="545"/>
      <c r="C7" s="546"/>
      <c r="D7" s="545"/>
      <c r="E7" s="472"/>
      <c r="F7" s="473"/>
      <c r="G7" s="547"/>
      <c r="H7" s="338"/>
      <c r="I7" s="338"/>
    </row>
    <row r="8" spans="1:9" ht="14.25">
      <c r="A8" s="544" t="s">
        <v>43</v>
      </c>
      <c r="B8" s="545"/>
      <c r="C8" s="548" t="s">
        <v>713</v>
      </c>
      <c r="D8" s="545"/>
      <c r="E8" s="472"/>
      <c r="F8" s="473"/>
      <c r="G8" s="547"/>
      <c r="H8" s="338"/>
      <c r="I8" s="338"/>
    </row>
    <row r="9" spans="1:9" ht="14.25">
      <c r="A9" s="544"/>
      <c r="B9" s="545"/>
      <c r="C9" s="548" t="s">
        <v>714</v>
      </c>
      <c r="D9" s="545" t="s">
        <v>385</v>
      </c>
      <c r="E9" s="472">
        <v>300</v>
      </c>
      <c r="F9" s="650"/>
      <c r="G9" s="474">
        <f>E9*F9</f>
        <v>0</v>
      </c>
      <c r="H9" s="365"/>
      <c r="I9" s="366" t="str">
        <f>IF(F9="","VNESI CENO NA ENOTO!","")</f>
        <v>VNESI CENO NA ENOTO!</v>
      </c>
    </row>
    <row r="10" spans="1:9" ht="14.25">
      <c r="A10" s="544"/>
      <c r="B10" s="545"/>
      <c r="C10" s="548" t="s">
        <v>715</v>
      </c>
      <c r="D10" s="545"/>
      <c r="E10" s="472"/>
      <c r="F10" s="648"/>
      <c r="G10" s="547"/>
      <c r="H10" s="338"/>
      <c r="I10" s="338"/>
    </row>
    <row r="11" spans="1:9" ht="14.25">
      <c r="A11" s="544"/>
      <c r="B11" s="545"/>
      <c r="C11" s="546" t="s">
        <v>716</v>
      </c>
      <c r="D11" s="545" t="s">
        <v>385</v>
      </c>
      <c r="E11" s="472">
        <v>60</v>
      </c>
      <c r="F11" s="650"/>
      <c r="G11" s="474">
        <f>E11*F11</f>
        <v>0</v>
      </c>
      <c r="H11" s="365"/>
      <c r="I11" s="366" t="str">
        <f>IF(F11="","VNESI CENO NA ENOTO!","")</f>
        <v>VNESI CENO NA ENOTO!</v>
      </c>
    </row>
    <row r="12" spans="1:9" ht="14.25">
      <c r="A12" s="544"/>
      <c r="B12" s="545"/>
      <c r="C12" s="546"/>
      <c r="D12" s="545"/>
      <c r="E12" s="472"/>
      <c r="F12" s="648"/>
      <c r="G12" s="547"/>
      <c r="H12" s="338"/>
      <c r="I12" s="338"/>
    </row>
    <row r="13" spans="1:9" ht="14.25">
      <c r="A13" s="544" t="s">
        <v>44</v>
      </c>
      <c r="B13" s="545"/>
      <c r="C13" s="546" t="s">
        <v>717</v>
      </c>
      <c r="D13" s="545"/>
      <c r="E13" s="472"/>
      <c r="F13" s="648"/>
      <c r="G13" s="547"/>
      <c r="H13" s="338"/>
      <c r="I13" s="338"/>
    </row>
    <row r="14" spans="1:9" ht="14.25">
      <c r="A14" s="544"/>
      <c r="B14" s="545"/>
      <c r="C14" s="546" t="s">
        <v>718</v>
      </c>
      <c r="D14" s="545" t="s">
        <v>385</v>
      </c>
      <c r="E14" s="472">
        <v>40</v>
      </c>
      <c r="F14" s="650"/>
      <c r="G14" s="474">
        <f>E14*F14</f>
        <v>0</v>
      </c>
      <c r="H14" s="365"/>
      <c r="I14" s="366" t="str">
        <f>IF(F14="","VNESI CENO NA ENOTO!","")</f>
        <v>VNESI CENO NA ENOTO!</v>
      </c>
    </row>
    <row r="15" spans="1:9" ht="14.25">
      <c r="A15" s="544"/>
      <c r="B15" s="545"/>
      <c r="C15" s="546" t="s">
        <v>719</v>
      </c>
      <c r="D15" s="545" t="s">
        <v>385</v>
      </c>
      <c r="E15" s="472">
        <v>12</v>
      </c>
      <c r="F15" s="650"/>
      <c r="G15" s="474">
        <f>E15*F15</f>
        <v>0</v>
      </c>
      <c r="H15" s="365"/>
      <c r="I15" s="366" t="str">
        <f>IF(F15="","VNESI CENO NA ENOTO!","")</f>
        <v>VNESI CENO NA ENOTO!</v>
      </c>
    </row>
    <row r="16" spans="1:9" ht="14.25">
      <c r="A16" s="544"/>
      <c r="B16" s="545"/>
      <c r="C16" s="546"/>
      <c r="D16" s="545"/>
      <c r="E16" s="472"/>
      <c r="F16" s="648"/>
      <c r="G16" s="547"/>
      <c r="H16" s="338"/>
      <c r="I16" s="338"/>
    </row>
    <row r="17" spans="1:9" ht="14.25">
      <c r="A17" s="544" t="s">
        <v>45</v>
      </c>
      <c r="B17" s="545"/>
      <c r="C17" s="546" t="s">
        <v>720</v>
      </c>
      <c r="D17" s="545"/>
      <c r="E17" s="472"/>
      <c r="F17" s="648"/>
      <c r="G17" s="547"/>
      <c r="H17" s="338"/>
      <c r="I17" s="338"/>
    </row>
    <row r="18" spans="1:9" ht="14.25">
      <c r="A18" s="544"/>
      <c r="B18" s="545"/>
      <c r="C18" s="546" t="s">
        <v>721</v>
      </c>
      <c r="D18" s="545" t="s">
        <v>385</v>
      </c>
      <c r="E18" s="472">
        <v>510</v>
      </c>
      <c r="F18" s="650"/>
      <c r="G18" s="474">
        <f>E18*F18</f>
        <v>0</v>
      </c>
      <c r="H18" s="365"/>
      <c r="I18" s="366" t="str">
        <f>IF(F18="","VNESI CENO NA ENOTO!","")</f>
        <v>VNESI CENO NA ENOTO!</v>
      </c>
    </row>
    <row r="19" spans="1:9" ht="14.25">
      <c r="A19" s="544"/>
      <c r="B19" s="545"/>
      <c r="C19" s="546"/>
      <c r="D19" s="545"/>
      <c r="E19" s="472"/>
      <c r="F19" s="648"/>
      <c r="G19" s="547"/>
      <c r="H19" s="338"/>
      <c r="I19" s="338"/>
    </row>
    <row r="20" spans="1:9" ht="14.25">
      <c r="A20" s="544" t="s">
        <v>46</v>
      </c>
      <c r="B20" s="545"/>
      <c r="C20" s="546" t="s">
        <v>722</v>
      </c>
      <c r="D20" s="545" t="s">
        <v>385</v>
      </c>
      <c r="E20" s="472">
        <v>25</v>
      </c>
      <c r="F20" s="650"/>
      <c r="G20" s="474">
        <f>E20*F20</f>
        <v>0</v>
      </c>
      <c r="H20" s="365"/>
      <c r="I20" s="366" t="str">
        <f>IF(F20="","VNESI CENO NA ENOTO!","")</f>
        <v>VNESI CENO NA ENOTO!</v>
      </c>
    </row>
    <row r="21" spans="1:9" ht="14.25">
      <c r="A21" s="544"/>
      <c r="B21" s="545"/>
      <c r="C21" s="546"/>
      <c r="D21" s="545"/>
      <c r="E21" s="472"/>
      <c r="F21" s="648"/>
      <c r="G21" s="547"/>
      <c r="H21" s="338"/>
      <c r="I21" s="338"/>
    </row>
    <row r="22" spans="1:9" ht="46.5" customHeight="1">
      <c r="A22" s="544" t="s">
        <v>47</v>
      </c>
      <c r="B22" s="546"/>
      <c r="C22" s="549" t="s">
        <v>723</v>
      </c>
      <c r="D22" s="545" t="s">
        <v>48</v>
      </c>
      <c r="E22" s="472">
        <v>17</v>
      </c>
      <c r="F22" s="650"/>
      <c r="G22" s="474">
        <f>E22*F22</f>
        <v>0</v>
      </c>
      <c r="H22" s="365"/>
      <c r="I22" s="366" t="str">
        <f>IF(F22="","VNESI CENO NA ENOTO!","")</f>
        <v>VNESI CENO NA ENOTO!</v>
      </c>
    </row>
    <row r="23" spans="1:9" ht="14.25">
      <c r="A23" s="544"/>
      <c r="B23" s="546"/>
      <c r="C23" s="549"/>
      <c r="D23" s="545"/>
      <c r="E23" s="509"/>
      <c r="F23" s="648"/>
      <c r="G23" s="547"/>
      <c r="H23" s="338"/>
      <c r="I23" s="338"/>
    </row>
    <row r="24" spans="1:9" ht="14.25">
      <c r="A24" s="544" t="s">
        <v>49</v>
      </c>
      <c r="B24" s="545"/>
      <c r="C24" s="546" t="s">
        <v>724</v>
      </c>
      <c r="D24" s="545"/>
      <c r="E24" s="472"/>
      <c r="F24" s="648"/>
      <c r="G24" s="547"/>
      <c r="H24" s="338"/>
      <c r="I24" s="338"/>
    </row>
    <row r="25" spans="1:9" ht="14.25">
      <c r="A25" s="464"/>
      <c r="B25" s="465"/>
      <c r="C25" s="470" t="s">
        <v>725</v>
      </c>
      <c r="D25" s="465"/>
      <c r="E25" s="457"/>
      <c r="F25" s="648"/>
      <c r="G25" s="547"/>
      <c r="H25" s="338"/>
      <c r="I25" s="338"/>
    </row>
    <row r="26" spans="1:9" ht="28.5">
      <c r="A26" s="464" t="s">
        <v>539</v>
      </c>
      <c r="B26" s="465"/>
      <c r="C26" s="471" t="s">
        <v>726</v>
      </c>
      <c r="D26" s="465"/>
      <c r="E26" s="457"/>
      <c r="F26" s="648"/>
      <c r="G26" s="547"/>
      <c r="H26" s="338"/>
      <c r="I26" s="338"/>
    </row>
    <row r="27" spans="1:9" ht="14.25">
      <c r="A27" s="464"/>
      <c r="B27" s="465"/>
      <c r="C27" s="470" t="s">
        <v>727</v>
      </c>
      <c r="D27" s="465"/>
      <c r="E27" s="457"/>
      <c r="F27" s="648"/>
      <c r="G27" s="547"/>
      <c r="H27" s="338"/>
      <c r="I27" s="338"/>
    </row>
    <row r="28" spans="1:9" ht="14.25">
      <c r="A28" s="464"/>
      <c r="B28" s="465"/>
      <c r="C28" s="470" t="s">
        <v>728</v>
      </c>
      <c r="D28" s="465"/>
      <c r="E28" s="457"/>
      <c r="F28" s="648"/>
      <c r="G28" s="547"/>
      <c r="H28" s="338"/>
      <c r="I28" s="338"/>
    </row>
    <row r="29" spans="1:9" ht="14.25">
      <c r="A29" s="464"/>
      <c r="B29" s="465"/>
      <c r="C29" s="470" t="s">
        <v>729</v>
      </c>
      <c r="D29" s="465"/>
      <c r="E29" s="457"/>
      <c r="F29" s="648"/>
      <c r="G29" s="547"/>
      <c r="H29" s="338"/>
      <c r="I29" s="338"/>
    </row>
    <row r="30" spans="1:9" ht="14.25">
      <c r="A30" s="464"/>
      <c r="B30" s="465"/>
      <c r="C30" s="470" t="s">
        <v>730</v>
      </c>
      <c r="D30" s="465"/>
      <c r="E30" s="457"/>
      <c r="F30" s="648"/>
      <c r="G30" s="547"/>
      <c r="H30" s="338"/>
      <c r="I30" s="338"/>
    </row>
    <row r="31" spans="1:9" ht="14.25">
      <c r="A31" s="464"/>
      <c r="B31" s="465"/>
      <c r="C31" s="470" t="s">
        <v>731</v>
      </c>
      <c r="D31" s="465"/>
      <c r="E31" s="457"/>
      <c r="F31" s="648"/>
      <c r="G31" s="547"/>
      <c r="H31" s="338"/>
      <c r="I31" s="338"/>
    </row>
    <row r="32" spans="1:9" ht="14.25">
      <c r="A32" s="464"/>
      <c r="B32" s="465"/>
      <c r="C32" s="470" t="s">
        <v>698</v>
      </c>
      <c r="D32" s="465" t="s">
        <v>48</v>
      </c>
      <c r="E32" s="457">
        <v>1</v>
      </c>
      <c r="F32" s="650"/>
      <c r="G32" s="474">
        <f>E32*F32</f>
        <v>0</v>
      </c>
      <c r="H32" s="365"/>
      <c r="I32" s="366" t="str">
        <f>IF(F32="","VNESI CENO NA ENOTO!","")</f>
        <v>VNESI CENO NA ENOTO!</v>
      </c>
    </row>
    <row r="33" spans="1:9" ht="14.25">
      <c r="A33" s="464"/>
      <c r="B33" s="465"/>
      <c r="C33" s="470"/>
      <c r="D33" s="465"/>
      <c r="E33" s="457"/>
      <c r="F33" s="648"/>
      <c r="G33" s="547"/>
      <c r="H33" s="338"/>
      <c r="I33" s="338"/>
    </row>
    <row r="34" spans="1:9" ht="30" customHeight="1">
      <c r="A34" s="464" t="s">
        <v>50</v>
      </c>
      <c r="B34" s="465"/>
      <c r="C34" s="471" t="s">
        <v>732</v>
      </c>
      <c r="D34" s="465" t="s">
        <v>48</v>
      </c>
      <c r="E34" s="457">
        <v>1</v>
      </c>
      <c r="F34" s="650"/>
      <c r="G34" s="474">
        <f>E34*F34</f>
        <v>0</v>
      </c>
      <c r="H34" s="365"/>
      <c r="I34" s="366" t="str">
        <f>IF(F34="","VNESI CENO NA ENOTO!","")</f>
        <v>VNESI CENO NA ENOTO!</v>
      </c>
    </row>
    <row r="35" spans="1:9" ht="14.25">
      <c r="A35" s="464"/>
      <c r="B35" s="465"/>
      <c r="C35" s="470"/>
      <c r="D35" s="465"/>
      <c r="E35" s="457"/>
      <c r="F35" s="648"/>
      <c r="G35" s="547"/>
      <c r="H35" s="338"/>
      <c r="I35" s="338"/>
    </row>
    <row r="36" spans="1:9" ht="28.5">
      <c r="A36" s="464" t="s">
        <v>51</v>
      </c>
      <c r="B36" s="465"/>
      <c r="C36" s="471" t="s">
        <v>733</v>
      </c>
      <c r="D36" s="465" t="s">
        <v>48</v>
      </c>
      <c r="E36" s="457">
        <v>1</v>
      </c>
      <c r="F36" s="650"/>
      <c r="G36" s="474">
        <f>E36*F36</f>
        <v>0</v>
      </c>
      <c r="H36" s="365"/>
      <c r="I36" s="366" t="str">
        <f>IF(F36="","VNESI CENO NA ENOTO!","")</f>
        <v>VNESI CENO NA ENOTO!</v>
      </c>
    </row>
    <row r="37" spans="1:9" ht="14.25">
      <c r="A37" s="464"/>
      <c r="B37" s="465"/>
      <c r="C37" s="470"/>
      <c r="D37" s="465"/>
      <c r="E37" s="457"/>
      <c r="F37" s="648"/>
      <c r="G37" s="547"/>
      <c r="H37" s="338"/>
      <c r="I37" s="338"/>
    </row>
    <row r="38" spans="1:9" ht="42.75">
      <c r="A38" s="544" t="s">
        <v>64</v>
      </c>
      <c r="B38" s="546"/>
      <c r="C38" s="549" t="s">
        <v>734</v>
      </c>
      <c r="D38" s="545" t="s">
        <v>54</v>
      </c>
      <c r="E38" s="472">
        <v>1</v>
      </c>
      <c r="F38" s="650"/>
      <c r="G38" s="474">
        <f>E38*F38</f>
        <v>0</v>
      </c>
      <c r="H38" s="365"/>
      <c r="I38" s="366" t="str">
        <f>IF(F38="","VNESI CENO NA ENOTO!","")</f>
        <v>VNESI CENO NA ENOTO!</v>
      </c>
    </row>
    <row r="39" spans="1:9" ht="14.25">
      <c r="A39" s="544"/>
      <c r="B39" s="546"/>
      <c r="C39" s="546"/>
      <c r="D39" s="545"/>
      <c r="E39" s="472"/>
      <c r="F39" s="473"/>
      <c r="G39" s="547"/>
      <c r="H39" s="338"/>
      <c r="I39" s="338"/>
    </row>
    <row r="40" spans="1:9" ht="14.25">
      <c r="A40" s="544" t="s">
        <v>83</v>
      </c>
      <c r="B40" s="546"/>
      <c r="C40" s="546" t="s">
        <v>735</v>
      </c>
      <c r="D40" s="545" t="s">
        <v>54</v>
      </c>
      <c r="E40" s="472">
        <v>1</v>
      </c>
      <c r="F40" s="650"/>
      <c r="G40" s="474">
        <f>E40*F40</f>
        <v>0</v>
      </c>
      <c r="H40" s="365"/>
      <c r="I40" s="366" t="str">
        <f>IF(F40="","VNESI CENO NA ENOTO!","")</f>
        <v>VNESI CENO NA ENOTO!</v>
      </c>
    </row>
    <row r="41" spans="1:9" ht="14.25">
      <c r="A41" s="544"/>
      <c r="B41" s="546"/>
      <c r="C41" s="546"/>
      <c r="D41" s="545"/>
      <c r="E41" s="472"/>
      <c r="F41" s="473"/>
      <c r="G41" s="547"/>
      <c r="H41" s="338"/>
      <c r="I41" s="338"/>
    </row>
    <row r="42" spans="1:9" ht="14.25">
      <c r="A42" s="453" t="s">
        <v>52</v>
      </c>
      <c r="B42" s="454"/>
      <c r="C42" s="546" t="s">
        <v>736</v>
      </c>
      <c r="D42" s="545" t="s">
        <v>54</v>
      </c>
      <c r="E42" s="472">
        <v>1</v>
      </c>
      <c r="F42" s="650"/>
      <c r="G42" s="474">
        <f>E42*F42</f>
        <v>0</v>
      </c>
      <c r="H42" s="365"/>
      <c r="I42" s="366" t="str">
        <f>IF(F42="","VNESI CENO NA ENOTO!","")</f>
        <v>VNESI CENO NA ENOTO!</v>
      </c>
    </row>
    <row r="43" spans="1:9" ht="12.75">
      <c r="A43" s="550"/>
      <c r="B43" s="338"/>
      <c r="C43" s="338"/>
      <c r="D43" s="551"/>
      <c r="E43" s="513"/>
      <c r="F43" s="552"/>
      <c r="G43" s="553"/>
      <c r="H43" s="338"/>
      <c r="I43" s="338"/>
    </row>
    <row r="44" spans="1:9" ht="15.75">
      <c r="A44" s="526"/>
      <c r="B44" s="527"/>
      <c r="C44" s="528" t="s">
        <v>790</v>
      </c>
      <c r="D44" s="529"/>
      <c r="E44" s="530"/>
      <c r="F44" s="531"/>
      <c r="G44" s="554">
        <f>SUM(G7:G43)</f>
        <v>0</v>
      </c>
      <c r="H44" s="338"/>
      <c r="I44" s="338"/>
    </row>
    <row r="45" spans="1:9" ht="14.25">
      <c r="A45" s="544"/>
      <c r="B45" s="555"/>
      <c r="C45" s="556"/>
      <c r="D45" s="545"/>
      <c r="E45" s="472"/>
      <c r="F45" s="473"/>
      <c r="G45" s="547"/>
      <c r="H45" s="338"/>
      <c r="I45" s="338"/>
    </row>
    <row r="46" spans="1:9" ht="14.25">
      <c r="A46" s="550"/>
      <c r="B46" s="338"/>
      <c r="C46" s="557"/>
      <c r="D46" s="551"/>
      <c r="E46" s="472"/>
      <c r="F46" s="552"/>
      <c r="G46" s="552"/>
      <c r="H46" s="338"/>
      <c r="I46" s="338"/>
    </row>
    <row r="47" spans="1:9" ht="15.75">
      <c r="A47" s="558"/>
      <c r="B47" s="454"/>
      <c r="C47" s="463" t="s">
        <v>737</v>
      </c>
      <c r="D47" s="503"/>
      <c r="E47" s="559"/>
      <c r="F47" s="338"/>
      <c r="G47" s="456"/>
      <c r="H47" s="338"/>
      <c r="I47" s="338"/>
    </row>
    <row r="48" spans="1:9" ht="15.75">
      <c r="A48" s="558"/>
      <c r="B48" s="454"/>
      <c r="C48" s="463"/>
      <c r="D48" s="503"/>
      <c r="E48" s="559"/>
      <c r="F48" s="338"/>
      <c r="G48" s="456"/>
      <c r="H48" s="338"/>
      <c r="I48" s="338"/>
    </row>
    <row r="49" spans="1:9" ht="14.25">
      <c r="A49" s="560"/>
      <c r="B49" s="561"/>
      <c r="C49" s="689" t="s">
        <v>854</v>
      </c>
      <c r="D49" s="562"/>
      <c r="E49" s="563"/>
      <c r="F49" s="564"/>
      <c r="G49" s="565"/>
      <c r="H49" s="338"/>
      <c r="I49" s="338"/>
    </row>
    <row r="50" spans="1:9" ht="15.75">
      <c r="A50" s="566"/>
      <c r="B50" s="539"/>
      <c r="C50" s="540"/>
      <c r="D50" s="567"/>
      <c r="E50" s="568"/>
      <c r="F50" s="569"/>
      <c r="G50" s="570"/>
      <c r="H50" s="338"/>
      <c r="I50" s="338"/>
    </row>
    <row r="51" spans="1:9" ht="22.5" customHeight="1">
      <c r="A51" s="273" t="s">
        <v>338</v>
      </c>
      <c r="B51" s="273"/>
      <c r="C51" s="273" t="s">
        <v>644</v>
      </c>
      <c r="D51" s="274" t="s">
        <v>340</v>
      </c>
      <c r="E51" s="274" t="s">
        <v>341</v>
      </c>
      <c r="F51" s="86" t="s">
        <v>342</v>
      </c>
      <c r="G51" s="273" t="s">
        <v>343</v>
      </c>
      <c r="H51" s="338"/>
      <c r="I51" s="338"/>
    </row>
    <row r="52" spans="1:9" ht="14.25">
      <c r="A52" s="571"/>
      <c r="B52" s="465"/>
      <c r="C52" s="466"/>
      <c r="D52" s="572"/>
      <c r="E52" s="559"/>
      <c r="F52" s="338"/>
      <c r="G52" s="467"/>
      <c r="H52" s="338"/>
      <c r="I52" s="338"/>
    </row>
    <row r="53" spans="1:9" ht="14.25">
      <c r="A53" s="571" t="s">
        <v>43</v>
      </c>
      <c r="B53" s="465"/>
      <c r="C53" s="470" t="s">
        <v>645</v>
      </c>
      <c r="D53" s="572"/>
      <c r="E53" s="559"/>
      <c r="F53" s="338"/>
      <c r="G53" s="467"/>
      <c r="H53" s="338"/>
      <c r="I53" s="338"/>
    </row>
    <row r="54" spans="1:9" ht="14.25">
      <c r="A54" s="571"/>
      <c r="B54" s="465"/>
      <c r="C54" s="470" t="s">
        <v>646</v>
      </c>
      <c r="D54" s="465" t="s">
        <v>385</v>
      </c>
      <c r="E54" s="481">
        <v>75</v>
      </c>
      <c r="F54" s="651"/>
      <c r="G54" s="474">
        <f>E54*F54</f>
        <v>0</v>
      </c>
      <c r="H54" s="365"/>
      <c r="I54" s="366" t="str">
        <f>IF(F54="","VNESI CENO NA ENOTO!","")</f>
        <v>VNESI CENO NA ENOTO!</v>
      </c>
    </row>
    <row r="55" spans="1:9" ht="14.25">
      <c r="A55" s="573"/>
      <c r="B55" s="548"/>
      <c r="C55" s="548"/>
      <c r="D55" s="545"/>
      <c r="E55" s="338"/>
      <c r="F55" s="652"/>
      <c r="G55" s="507"/>
      <c r="H55" s="338"/>
      <c r="I55" s="338"/>
    </row>
    <row r="56" spans="1:9" ht="14.25">
      <c r="A56" s="573" t="s">
        <v>44</v>
      </c>
      <c r="B56" s="548"/>
      <c r="C56" s="548" t="s">
        <v>738</v>
      </c>
      <c r="D56" s="545"/>
      <c r="E56" s="338"/>
      <c r="F56" s="652"/>
      <c r="G56" s="507"/>
      <c r="H56" s="338"/>
      <c r="I56" s="338"/>
    </row>
    <row r="57" spans="1:9" ht="14.25">
      <c r="A57" s="573"/>
      <c r="B57" s="548"/>
      <c r="C57" s="548" t="s">
        <v>739</v>
      </c>
      <c r="D57" s="545"/>
      <c r="E57" s="338"/>
      <c r="F57" s="652"/>
      <c r="G57" s="507"/>
      <c r="H57" s="338"/>
      <c r="I57" s="338"/>
    </row>
    <row r="58" spans="1:9" ht="14.25">
      <c r="A58" s="573"/>
      <c r="B58" s="548"/>
      <c r="C58" s="548" t="s">
        <v>740</v>
      </c>
      <c r="D58" s="545" t="s">
        <v>385</v>
      </c>
      <c r="E58" s="481">
        <v>80</v>
      </c>
      <c r="F58" s="651"/>
      <c r="G58" s="474">
        <f>E58*F58</f>
        <v>0</v>
      </c>
      <c r="H58" s="365"/>
      <c r="I58" s="366" t="str">
        <f>IF(F58="","VNESI CENO NA ENOTO!","")</f>
        <v>VNESI CENO NA ENOTO!</v>
      </c>
    </row>
    <row r="59" spans="1:9" ht="14.25">
      <c r="A59" s="573"/>
      <c r="B59" s="548"/>
      <c r="C59" s="548" t="s">
        <v>741</v>
      </c>
      <c r="D59" s="545" t="s">
        <v>385</v>
      </c>
      <c r="E59" s="481">
        <v>20</v>
      </c>
      <c r="F59" s="651"/>
      <c r="G59" s="474">
        <f>E59*F59</f>
        <v>0</v>
      </c>
      <c r="H59" s="365"/>
      <c r="I59" s="366" t="str">
        <f>IF(F59="","VNESI CENO NA ENOTO!","")</f>
        <v>VNESI CENO NA ENOTO!</v>
      </c>
    </row>
    <row r="60" spans="1:9" ht="14.25">
      <c r="A60" s="573"/>
      <c r="B60" s="548"/>
      <c r="C60" s="548"/>
      <c r="D60" s="545"/>
      <c r="E60" s="575"/>
      <c r="F60" s="652"/>
      <c r="G60" s="507"/>
      <c r="H60" s="338"/>
      <c r="I60" s="338"/>
    </row>
    <row r="61" spans="1:9" ht="42.75">
      <c r="A61" s="573" t="s">
        <v>45</v>
      </c>
      <c r="B61" s="548"/>
      <c r="C61" s="576" t="s">
        <v>742</v>
      </c>
      <c r="D61" s="545" t="s">
        <v>390</v>
      </c>
      <c r="E61" s="481">
        <v>1</v>
      </c>
      <c r="F61" s="651"/>
      <c r="G61" s="474">
        <f>E61*F61</f>
        <v>0</v>
      </c>
      <c r="H61" s="365"/>
      <c r="I61" s="366" t="str">
        <f>IF(F61="","VNESI CENO NA ENOTO!","")</f>
        <v>VNESI CENO NA ENOTO!</v>
      </c>
    </row>
    <row r="62" spans="1:9" ht="14.25">
      <c r="A62" s="573"/>
      <c r="B62" s="548"/>
      <c r="C62" s="548"/>
      <c r="D62" s="545"/>
      <c r="E62" s="577"/>
      <c r="F62" s="652"/>
      <c r="G62" s="578"/>
      <c r="H62" s="338"/>
      <c r="I62" s="338"/>
    </row>
    <row r="63" spans="1:9" ht="42.75">
      <c r="A63" s="573" t="s">
        <v>46</v>
      </c>
      <c r="B63" s="548"/>
      <c r="C63" s="576" t="s">
        <v>743</v>
      </c>
      <c r="D63" s="545" t="s">
        <v>390</v>
      </c>
      <c r="E63" s="481">
        <v>1</v>
      </c>
      <c r="F63" s="651"/>
      <c r="G63" s="474">
        <f>E63*F63</f>
        <v>0</v>
      </c>
      <c r="H63" s="365"/>
      <c r="I63" s="366" t="str">
        <f>IF(F63="","VNESI CENO NA ENOTO!","")</f>
        <v>VNESI CENO NA ENOTO!</v>
      </c>
    </row>
    <row r="64" spans="1:9" ht="14.25">
      <c r="A64" s="573"/>
      <c r="B64" s="548"/>
      <c r="C64" s="576"/>
      <c r="D64" s="545"/>
      <c r="E64" s="575"/>
      <c r="F64" s="652"/>
      <c r="G64" s="579"/>
      <c r="H64" s="338"/>
      <c r="I64" s="338"/>
    </row>
    <row r="65" spans="1:9" ht="28.5">
      <c r="A65" s="573" t="s">
        <v>47</v>
      </c>
      <c r="B65" s="548"/>
      <c r="C65" s="576" t="s">
        <v>744</v>
      </c>
      <c r="D65" s="545" t="s">
        <v>390</v>
      </c>
      <c r="E65" s="481">
        <v>1</v>
      </c>
      <c r="F65" s="651"/>
      <c r="G65" s="474">
        <f>E65*F65</f>
        <v>0</v>
      </c>
      <c r="H65" s="365"/>
      <c r="I65" s="366" t="str">
        <f>IF(F65="","VNESI CENO NA ENOTO!","")</f>
        <v>VNESI CENO NA ENOTO!</v>
      </c>
    </row>
    <row r="66" spans="1:9" ht="14.25">
      <c r="A66" s="573"/>
      <c r="B66" s="548"/>
      <c r="C66" s="548"/>
      <c r="D66" s="545"/>
      <c r="E66" s="575"/>
      <c r="F66" s="652"/>
      <c r="G66" s="579"/>
      <c r="H66" s="338"/>
      <c r="I66" s="338"/>
    </row>
    <row r="67" spans="1:9" ht="42.75">
      <c r="A67" s="573" t="s">
        <v>49</v>
      </c>
      <c r="B67" s="548"/>
      <c r="C67" s="576" t="s">
        <v>794</v>
      </c>
      <c r="D67" s="545" t="s">
        <v>390</v>
      </c>
      <c r="E67" s="481">
        <v>2</v>
      </c>
      <c r="F67" s="651"/>
      <c r="G67" s="474">
        <f>E67*F67</f>
        <v>0</v>
      </c>
      <c r="H67" s="365"/>
      <c r="I67" s="366" t="str">
        <f>IF(F67="","VNESI CENO NA ENOTO!","")</f>
        <v>VNESI CENO NA ENOTO!</v>
      </c>
    </row>
    <row r="68" spans="1:9" ht="14.25">
      <c r="A68" s="573"/>
      <c r="B68" s="548"/>
      <c r="C68" s="548"/>
      <c r="D68" s="545"/>
      <c r="E68" s="338"/>
      <c r="F68" s="652"/>
      <c r="G68" s="579"/>
      <c r="H68" s="338"/>
      <c r="I68" s="338"/>
    </row>
    <row r="69" spans="1:9" ht="14.25">
      <c r="A69" s="573" t="s">
        <v>50</v>
      </c>
      <c r="B69" s="548"/>
      <c r="C69" s="576" t="s">
        <v>745</v>
      </c>
      <c r="D69" s="545" t="s">
        <v>54</v>
      </c>
      <c r="E69" s="579">
        <v>1</v>
      </c>
      <c r="F69" s="651"/>
      <c r="G69" s="474">
        <f>E69*F69</f>
        <v>0</v>
      </c>
      <c r="H69" s="365"/>
      <c r="I69" s="366" t="str">
        <f>IF(F69="","VNESI CENO NA ENOTO!","")</f>
        <v>VNESI CENO NA ENOTO!</v>
      </c>
    </row>
    <row r="70" spans="1:9" ht="14.25">
      <c r="A70" s="573"/>
      <c r="B70" s="548"/>
      <c r="C70" s="548"/>
      <c r="D70" s="545"/>
      <c r="E70" s="579"/>
      <c r="F70" s="338"/>
      <c r="G70" s="578"/>
      <c r="H70" s="338"/>
      <c r="I70" s="338"/>
    </row>
    <row r="71" spans="1:9" ht="14.25">
      <c r="A71" s="571" t="s">
        <v>51</v>
      </c>
      <c r="B71" s="465"/>
      <c r="C71" s="470" t="s">
        <v>695</v>
      </c>
      <c r="D71" s="545" t="s">
        <v>54</v>
      </c>
      <c r="E71" s="579">
        <v>1</v>
      </c>
      <c r="F71" s="651"/>
      <c r="G71" s="474">
        <f>E71*F71</f>
        <v>0</v>
      </c>
      <c r="H71" s="338"/>
      <c r="I71" s="366" t="str">
        <f>IF(F71="","VNESI CENO NA ENOTO!","")</f>
        <v>VNESI CENO NA ENOTO!</v>
      </c>
    </row>
    <row r="72" spans="1:9" ht="14.25">
      <c r="A72" s="571"/>
      <c r="B72" s="465"/>
      <c r="C72" s="470"/>
      <c r="D72" s="465"/>
      <c r="E72" s="472"/>
      <c r="F72" s="473"/>
      <c r="G72" s="547"/>
      <c r="H72" s="338"/>
      <c r="I72" s="338"/>
    </row>
    <row r="73" spans="1:9" ht="14.25">
      <c r="A73" s="571" t="s">
        <v>64</v>
      </c>
      <c r="B73" s="465"/>
      <c r="C73" s="470" t="s">
        <v>696</v>
      </c>
      <c r="D73" s="545" t="s">
        <v>54</v>
      </c>
      <c r="E73" s="579">
        <v>1</v>
      </c>
      <c r="F73" s="651"/>
      <c r="G73" s="474">
        <f>E73*F73</f>
        <v>0</v>
      </c>
      <c r="H73" s="338"/>
      <c r="I73" s="366" t="str">
        <f>IF(F73="","VNESI CENO NA ENOTO!","")</f>
        <v>VNESI CENO NA ENOTO!</v>
      </c>
    </row>
    <row r="74" spans="1:9" ht="14.25">
      <c r="A74" s="580"/>
      <c r="B74" s="487"/>
      <c r="C74" s="488"/>
      <c r="D74" s="581"/>
      <c r="E74" s="568"/>
      <c r="F74" s="569"/>
      <c r="G74" s="489"/>
      <c r="H74" s="338"/>
      <c r="I74" s="338"/>
    </row>
    <row r="75" spans="1:9" ht="15.75">
      <c r="A75" s="580"/>
      <c r="B75" s="487"/>
      <c r="C75" s="582" t="s">
        <v>791</v>
      </c>
      <c r="D75" s="581"/>
      <c r="E75" s="568"/>
      <c r="F75" s="583"/>
      <c r="G75" s="554">
        <f>SUM(G52:G74)</f>
        <v>0</v>
      </c>
      <c r="H75" s="338"/>
      <c r="I75" s="338"/>
    </row>
    <row r="76" spans="1:9" ht="15.75">
      <c r="A76" s="571"/>
      <c r="B76" s="465"/>
      <c r="C76" s="461"/>
      <c r="D76" s="572"/>
      <c r="E76" s="559"/>
      <c r="F76" s="338"/>
      <c r="G76" s="467"/>
      <c r="H76" s="338"/>
      <c r="I76" s="338"/>
    </row>
    <row r="77" spans="1:9" ht="15.75">
      <c r="A77" s="571"/>
      <c r="B77" s="465"/>
      <c r="C77" s="461"/>
      <c r="D77" s="572"/>
      <c r="E77" s="559"/>
      <c r="F77" s="338"/>
      <c r="G77" s="467"/>
      <c r="H77" s="338"/>
      <c r="I77" s="338"/>
    </row>
    <row r="78" spans="1:9" ht="15.75">
      <c r="A78" s="558"/>
      <c r="B78" s="454"/>
      <c r="C78" s="463" t="s">
        <v>746</v>
      </c>
      <c r="D78" s="503"/>
      <c r="E78" s="559"/>
      <c r="F78" s="456"/>
      <c r="G78" s="462"/>
      <c r="H78" s="338"/>
      <c r="I78" s="338"/>
    </row>
    <row r="79" spans="1:9" ht="15.75">
      <c r="A79" s="558"/>
      <c r="B79" s="454"/>
      <c r="C79" s="463"/>
      <c r="D79" s="503"/>
      <c r="E79" s="559"/>
      <c r="F79" s="456"/>
      <c r="G79" s="462"/>
      <c r="H79" s="338"/>
      <c r="I79" s="338"/>
    </row>
    <row r="80" spans="1:9" ht="17.25" customHeight="1">
      <c r="A80" s="560"/>
      <c r="B80" s="561"/>
      <c r="C80" s="708" t="s">
        <v>855</v>
      </c>
      <c r="D80" s="708"/>
      <c r="E80" s="690"/>
      <c r="F80" s="565"/>
      <c r="G80" s="584"/>
      <c r="H80" s="338"/>
      <c r="I80" s="338"/>
    </row>
    <row r="81" spans="1:9" ht="15.75">
      <c r="A81" s="566"/>
      <c r="B81" s="539"/>
      <c r="C81" s="540"/>
      <c r="D81" s="567"/>
      <c r="E81" s="568"/>
      <c r="F81" s="570"/>
      <c r="G81" s="585"/>
      <c r="H81" s="338"/>
      <c r="I81" s="338"/>
    </row>
    <row r="82" spans="1:9" ht="22.5" customHeight="1">
      <c r="A82" s="273" t="s">
        <v>338</v>
      </c>
      <c r="B82" s="273"/>
      <c r="C82" s="273" t="s">
        <v>644</v>
      </c>
      <c r="D82" s="274" t="s">
        <v>340</v>
      </c>
      <c r="E82" s="274" t="s">
        <v>341</v>
      </c>
      <c r="F82" s="86" t="s">
        <v>342</v>
      </c>
      <c r="G82" s="273" t="s">
        <v>343</v>
      </c>
      <c r="H82" s="338"/>
      <c r="I82" s="338"/>
    </row>
    <row r="83" spans="1:9" ht="14.25">
      <c r="A83" s="571"/>
      <c r="B83" s="465"/>
      <c r="C83" s="466"/>
      <c r="D83" s="572"/>
      <c r="E83" s="559"/>
      <c r="F83" s="467"/>
      <c r="G83" s="586"/>
      <c r="H83" s="338"/>
      <c r="I83" s="338"/>
    </row>
    <row r="84" spans="1:9" ht="14.25">
      <c r="A84" s="571" t="s">
        <v>43</v>
      </c>
      <c r="B84" s="465"/>
      <c r="C84" s="470" t="s">
        <v>645</v>
      </c>
      <c r="D84" s="572"/>
      <c r="E84" s="559"/>
      <c r="F84" s="467"/>
      <c r="G84" s="586"/>
      <c r="H84" s="338"/>
      <c r="I84" s="338"/>
    </row>
    <row r="85" spans="1:9" ht="14.25">
      <c r="A85" s="571"/>
      <c r="B85" s="465"/>
      <c r="C85" s="470" t="s">
        <v>646</v>
      </c>
      <c r="D85" s="465" t="s">
        <v>385</v>
      </c>
      <c r="E85" s="587">
        <v>190</v>
      </c>
      <c r="F85" s="227"/>
      <c r="G85" s="474">
        <f>E85*F85</f>
        <v>0</v>
      </c>
      <c r="H85" s="365"/>
      <c r="I85" s="366" t="str">
        <f>IF(F85="","VNESI CENO NA ENOTO!","")</f>
        <v>VNESI CENO NA ENOTO!</v>
      </c>
    </row>
    <row r="86" spans="1:9" ht="14.25">
      <c r="A86" s="573"/>
      <c r="B86" s="548"/>
      <c r="C86" s="548"/>
      <c r="D86" s="545"/>
      <c r="E86" s="587"/>
      <c r="F86" s="474"/>
      <c r="G86" s="588"/>
      <c r="H86" s="338"/>
      <c r="I86" s="338"/>
    </row>
    <row r="87" spans="1:9" ht="14.25">
      <c r="A87" s="573" t="s">
        <v>44</v>
      </c>
      <c r="B87" s="548"/>
      <c r="C87" s="548" t="s">
        <v>654</v>
      </c>
      <c r="D87" s="545"/>
      <c r="E87" s="587"/>
      <c r="F87" s="474"/>
      <c r="G87" s="588"/>
      <c r="H87" s="338"/>
      <c r="I87" s="338"/>
    </row>
    <row r="88" spans="1:9" ht="14.25">
      <c r="A88" s="573"/>
      <c r="B88" s="548"/>
      <c r="C88" s="548" t="s">
        <v>660</v>
      </c>
      <c r="D88" s="545" t="s">
        <v>385</v>
      </c>
      <c r="E88" s="587">
        <v>30</v>
      </c>
      <c r="F88" s="653"/>
      <c r="G88" s="474">
        <f>E88*F88</f>
        <v>0</v>
      </c>
      <c r="H88" s="365"/>
      <c r="I88" s="366" t="str">
        <f>IF(F88="","VNESI CENO NA ENOTO!","")</f>
        <v>VNESI CENO NA ENOTO!</v>
      </c>
    </row>
    <row r="89" spans="1:9" ht="14.25">
      <c r="A89" s="573"/>
      <c r="B89" s="548"/>
      <c r="C89" s="548" t="s">
        <v>747</v>
      </c>
      <c r="D89" s="545" t="s">
        <v>385</v>
      </c>
      <c r="E89" s="587">
        <v>10</v>
      </c>
      <c r="F89" s="653"/>
      <c r="G89" s="474">
        <f>E89*F89</f>
        <v>0</v>
      </c>
      <c r="H89" s="365"/>
      <c r="I89" s="366" t="str">
        <f>IF(F89="","VNESI CENO NA ENOTO!","")</f>
        <v>VNESI CENO NA ENOTO!</v>
      </c>
    </row>
    <row r="90" spans="1:9" ht="14.25">
      <c r="A90" s="573"/>
      <c r="B90" s="548"/>
      <c r="C90" s="548" t="s">
        <v>748</v>
      </c>
      <c r="D90" s="545" t="s">
        <v>385</v>
      </c>
      <c r="E90" s="587">
        <v>280</v>
      </c>
      <c r="F90" s="653"/>
      <c r="G90" s="474">
        <f>E90*F90</f>
        <v>0</v>
      </c>
      <c r="H90" s="365"/>
      <c r="I90" s="366" t="str">
        <f>IF(F90="","VNESI CENO NA ENOTO!","")</f>
        <v>VNESI CENO NA ENOTO!</v>
      </c>
    </row>
    <row r="91" spans="1:9" ht="14.25">
      <c r="A91" s="573"/>
      <c r="B91" s="548"/>
      <c r="C91" s="548" t="s">
        <v>749</v>
      </c>
      <c r="D91" s="545" t="s">
        <v>385</v>
      </c>
      <c r="E91" s="587">
        <v>20</v>
      </c>
      <c r="F91" s="653"/>
      <c r="G91" s="474">
        <f>E91*F91</f>
        <v>0</v>
      </c>
      <c r="H91" s="365"/>
      <c r="I91" s="366" t="str">
        <f>IF(F91="","VNESI CENO NA ENOTO!","")</f>
        <v>VNESI CENO NA ENOTO!</v>
      </c>
    </row>
    <row r="92" spans="1:9" ht="14.25">
      <c r="A92" s="573"/>
      <c r="B92" s="548"/>
      <c r="C92" s="548"/>
      <c r="D92" s="545"/>
      <c r="E92" s="589"/>
      <c r="F92" s="474"/>
      <c r="G92" s="590"/>
      <c r="H92" s="338"/>
      <c r="I92" s="338"/>
    </row>
    <row r="93" spans="1:9" ht="85.5">
      <c r="A93" s="573" t="s">
        <v>45</v>
      </c>
      <c r="B93" s="548"/>
      <c r="C93" s="576" t="s">
        <v>750</v>
      </c>
      <c r="D93" s="545" t="s">
        <v>390</v>
      </c>
      <c r="E93" s="579">
        <v>1</v>
      </c>
      <c r="F93" s="650"/>
      <c r="G93" s="474">
        <f>E93*F93</f>
        <v>0</v>
      </c>
      <c r="H93" s="365"/>
      <c r="I93" s="366" t="str">
        <f>IF(F93="","VNESI CENO NA ENOTO!","")</f>
        <v>VNESI CENO NA ENOTO!</v>
      </c>
    </row>
    <row r="94" spans="1:9" ht="14.25">
      <c r="A94" s="573"/>
      <c r="B94" s="548"/>
      <c r="C94" s="548"/>
      <c r="D94" s="545"/>
      <c r="E94" s="577"/>
      <c r="F94" s="648"/>
      <c r="G94" s="591"/>
      <c r="H94" s="338"/>
      <c r="I94" s="338"/>
    </row>
    <row r="95" spans="1:9" ht="14.25">
      <c r="A95" s="548" t="s">
        <v>46</v>
      </c>
      <c r="B95" s="548"/>
      <c r="C95" s="548" t="s">
        <v>751</v>
      </c>
      <c r="D95" s="545" t="s">
        <v>390</v>
      </c>
      <c r="E95" s="548">
        <v>2</v>
      </c>
      <c r="F95" s="650"/>
      <c r="G95" s="474">
        <f>E95*F95</f>
        <v>0</v>
      </c>
      <c r="H95" s="365"/>
      <c r="I95" s="366" t="str">
        <f>IF(F95="","VNESI CENO NA ENOTO!","")</f>
        <v>VNESI CENO NA ENOTO!</v>
      </c>
    </row>
    <row r="96" spans="1:9" ht="14.25">
      <c r="A96" s="548"/>
      <c r="B96" s="548"/>
      <c r="C96" s="548"/>
      <c r="D96" s="545"/>
      <c r="E96" s="592"/>
      <c r="F96" s="648"/>
      <c r="G96" s="548"/>
      <c r="H96" s="338"/>
      <c r="I96" s="338"/>
    </row>
    <row r="97" spans="1:9" ht="14.25">
      <c r="A97" s="548" t="s">
        <v>47</v>
      </c>
      <c r="B97" s="548"/>
      <c r="C97" s="548" t="s">
        <v>752</v>
      </c>
      <c r="D97" s="545"/>
      <c r="E97" s="592"/>
      <c r="F97" s="648"/>
      <c r="G97" s="548"/>
      <c r="H97" s="338"/>
      <c r="I97" s="338"/>
    </row>
    <row r="98" spans="1:9" ht="14.25">
      <c r="A98" s="548"/>
      <c r="B98" s="548"/>
      <c r="C98" s="548" t="s">
        <v>753</v>
      </c>
      <c r="D98" s="545"/>
      <c r="E98" s="592"/>
      <c r="F98" s="648"/>
      <c r="G98" s="548"/>
      <c r="H98" s="338"/>
      <c r="I98" s="338"/>
    </row>
    <row r="99" spans="1:9" ht="14.25">
      <c r="A99" s="548"/>
      <c r="B99" s="548"/>
      <c r="C99" s="548" t="s">
        <v>754</v>
      </c>
      <c r="D99" s="545" t="s">
        <v>390</v>
      </c>
      <c r="E99" s="548">
        <v>1</v>
      </c>
      <c r="F99" s="650"/>
      <c r="G99" s="474">
        <f>E99*F99</f>
        <v>0</v>
      </c>
      <c r="H99" s="365"/>
      <c r="I99" s="366" t="str">
        <f>IF(F99="","VNESI CENO NA ENOTO!","")</f>
        <v>VNESI CENO NA ENOTO!</v>
      </c>
    </row>
    <row r="100" spans="1:9" ht="14.25">
      <c r="A100" s="548"/>
      <c r="B100" s="548"/>
      <c r="C100" s="548"/>
      <c r="D100" s="545"/>
      <c r="E100" s="592"/>
      <c r="F100" s="648"/>
      <c r="G100" s="548"/>
      <c r="H100" s="338"/>
      <c r="I100" s="338"/>
    </row>
    <row r="101" spans="1:9" ht="14.25">
      <c r="A101" s="548" t="s">
        <v>49</v>
      </c>
      <c r="B101" s="548"/>
      <c r="C101" s="548" t="s">
        <v>755</v>
      </c>
      <c r="D101" s="545"/>
      <c r="E101" s="592"/>
      <c r="F101" s="648"/>
      <c r="G101" s="548"/>
      <c r="H101" s="338"/>
      <c r="I101" s="338"/>
    </row>
    <row r="102" spans="1:9" ht="14.25">
      <c r="A102" s="548"/>
      <c r="B102" s="548"/>
      <c r="C102" s="548" t="s">
        <v>756</v>
      </c>
      <c r="D102" s="545"/>
      <c r="E102" s="592"/>
      <c r="F102" s="648"/>
      <c r="G102" s="548"/>
      <c r="H102" s="338"/>
      <c r="I102" s="338"/>
    </row>
    <row r="103" spans="1:9" ht="14.25">
      <c r="A103" s="548"/>
      <c r="B103" s="548"/>
      <c r="C103" s="548" t="s">
        <v>757</v>
      </c>
      <c r="D103" s="545" t="s">
        <v>390</v>
      </c>
      <c r="E103" s="548">
        <v>2</v>
      </c>
      <c r="F103" s="650"/>
      <c r="G103" s="474">
        <f>E103*F103</f>
        <v>0</v>
      </c>
      <c r="H103" s="365"/>
      <c r="I103" s="366" t="str">
        <f>IF(F103="","VNESI CENO NA ENOTO!","")</f>
        <v>VNESI CENO NA ENOTO!</v>
      </c>
    </row>
    <row r="104" spans="1:9" ht="14.25">
      <c r="A104" s="548"/>
      <c r="B104" s="548"/>
      <c r="C104" s="548"/>
      <c r="D104" s="545"/>
      <c r="E104" s="548"/>
      <c r="F104" s="648"/>
      <c r="G104" s="548"/>
      <c r="H104" s="338"/>
      <c r="I104" s="338"/>
    </row>
    <row r="105" spans="1:9" ht="14.25">
      <c r="A105" s="548" t="s">
        <v>50</v>
      </c>
      <c r="B105" s="548"/>
      <c r="C105" s="548" t="s">
        <v>758</v>
      </c>
      <c r="D105" s="545"/>
      <c r="E105" s="548"/>
      <c r="F105" s="648"/>
      <c r="G105" s="548"/>
      <c r="H105" s="338"/>
      <c r="I105" s="338"/>
    </row>
    <row r="106" spans="1:9" ht="14.25">
      <c r="A106" s="548"/>
      <c r="B106" s="548"/>
      <c r="C106" s="548" t="s">
        <v>759</v>
      </c>
      <c r="D106" s="545"/>
      <c r="E106" s="548"/>
      <c r="F106" s="648"/>
      <c r="G106" s="548"/>
      <c r="H106" s="338"/>
      <c r="I106" s="338"/>
    </row>
    <row r="107" spans="1:9" ht="14.25">
      <c r="A107" s="548"/>
      <c r="B107" s="548"/>
      <c r="C107" s="548" t="s">
        <v>760</v>
      </c>
      <c r="D107" s="545"/>
      <c r="E107" s="548"/>
      <c r="F107" s="648"/>
      <c r="G107" s="548"/>
      <c r="H107" s="338"/>
      <c r="I107" s="338"/>
    </row>
    <row r="108" spans="1:9" ht="14.25">
      <c r="A108" s="573"/>
      <c r="B108" s="548"/>
      <c r="C108" s="548" t="s">
        <v>761</v>
      </c>
      <c r="D108" s="545" t="s">
        <v>390</v>
      </c>
      <c r="E108" s="579">
        <v>10</v>
      </c>
      <c r="F108" s="650"/>
      <c r="G108" s="474">
        <f>E108*F108</f>
        <v>0</v>
      </c>
      <c r="H108" s="365"/>
      <c r="I108" s="366" t="str">
        <f>IF(F108="","VNESI CENO NA ENOTO!","")</f>
        <v>VNESI CENO NA ENOTO!</v>
      </c>
    </row>
    <row r="109" spans="1:9" ht="14.25">
      <c r="A109" s="548"/>
      <c r="B109" s="548"/>
      <c r="C109" s="548"/>
      <c r="D109" s="545"/>
      <c r="E109" s="592"/>
      <c r="F109" s="648"/>
      <c r="G109" s="591"/>
      <c r="H109" s="338"/>
      <c r="I109" s="338"/>
    </row>
    <row r="110" spans="1:9" ht="14.25">
      <c r="A110" s="548" t="s">
        <v>51</v>
      </c>
      <c r="B110" s="548"/>
      <c r="C110" s="548" t="s">
        <v>762</v>
      </c>
      <c r="D110" s="545"/>
      <c r="E110" s="592"/>
      <c r="F110" s="648"/>
      <c r="G110" s="591"/>
      <c r="H110" s="338"/>
      <c r="I110" s="338"/>
    </row>
    <row r="111" spans="1:9" ht="14.25">
      <c r="A111" s="548"/>
      <c r="B111" s="548"/>
      <c r="C111" s="548" t="s">
        <v>763</v>
      </c>
      <c r="D111" s="545" t="s">
        <v>390</v>
      </c>
      <c r="E111" s="548">
        <v>1</v>
      </c>
      <c r="F111" s="650"/>
      <c r="G111" s="474">
        <f>E111*F111</f>
        <v>0</v>
      </c>
      <c r="H111" s="365"/>
      <c r="I111" s="366" t="str">
        <f>IF(F111="","VNESI CENO NA ENOTO!","")</f>
        <v>VNESI CENO NA ENOTO!</v>
      </c>
    </row>
    <row r="112" spans="1:9" ht="14.25">
      <c r="A112" s="548"/>
      <c r="B112" s="548"/>
      <c r="C112" s="548"/>
      <c r="D112" s="545"/>
      <c r="E112" s="548"/>
      <c r="F112" s="648"/>
      <c r="G112" s="591"/>
      <c r="H112" s="338"/>
      <c r="I112" s="338"/>
    </row>
    <row r="113" spans="1:9" ht="14.25">
      <c r="A113" s="548" t="s">
        <v>64</v>
      </c>
      <c r="B113" s="548"/>
      <c r="C113" s="548" t="s">
        <v>764</v>
      </c>
      <c r="D113" s="545"/>
      <c r="E113" s="548"/>
      <c r="F113" s="648"/>
      <c r="G113" s="591"/>
      <c r="H113" s="338"/>
      <c r="I113" s="338"/>
    </row>
    <row r="114" spans="1:9" ht="14.25">
      <c r="A114" s="548"/>
      <c r="B114" s="548"/>
      <c r="C114" s="548" t="s">
        <v>765</v>
      </c>
      <c r="D114" s="545" t="s">
        <v>390</v>
      </c>
      <c r="E114" s="548">
        <v>1</v>
      </c>
      <c r="F114" s="650"/>
      <c r="G114" s="474">
        <f>E114*F114</f>
        <v>0</v>
      </c>
      <c r="H114" s="365"/>
      <c r="I114" s="366" t="str">
        <f>IF(F114="","VNESI CENO NA ENOTO!","")</f>
        <v>VNESI CENO NA ENOTO!</v>
      </c>
    </row>
    <row r="115" spans="1:9" ht="14.25">
      <c r="A115" s="548"/>
      <c r="B115" s="548"/>
      <c r="C115" s="548"/>
      <c r="D115" s="545"/>
      <c r="E115" s="548"/>
      <c r="F115" s="548"/>
      <c r="G115" s="591"/>
      <c r="H115" s="338"/>
      <c r="I115" s="338"/>
    </row>
    <row r="116" spans="1:9" ht="14.25">
      <c r="A116" s="571" t="s">
        <v>83</v>
      </c>
      <c r="B116" s="465"/>
      <c r="C116" s="470" t="s">
        <v>695</v>
      </c>
      <c r="D116" s="545" t="s">
        <v>54</v>
      </c>
      <c r="E116" s="579">
        <v>1</v>
      </c>
      <c r="F116" s="651"/>
      <c r="G116" s="474">
        <f>E116*F116</f>
        <v>0</v>
      </c>
      <c r="H116" s="338"/>
      <c r="I116" s="366" t="str">
        <f>IF(F116="","VNESI CENO NA ENOTO!","")</f>
        <v>VNESI CENO NA ENOTO!</v>
      </c>
    </row>
    <row r="117" spans="1:9" ht="14.25">
      <c r="A117" s="571"/>
      <c r="B117" s="465"/>
      <c r="C117" s="470"/>
      <c r="D117" s="465"/>
      <c r="E117" s="472"/>
      <c r="F117" s="473"/>
      <c r="G117" s="547"/>
      <c r="H117" s="338"/>
      <c r="I117" s="338"/>
    </row>
    <row r="118" spans="1:9" ht="14.25">
      <c r="A118" s="571" t="s">
        <v>52</v>
      </c>
      <c r="B118" s="465"/>
      <c r="C118" s="470" t="s">
        <v>696</v>
      </c>
      <c r="D118" s="545" t="s">
        <v>54</v>
      </c>
      <c r="E118" s="579">
        <v>1</v>
      </c>
      <c r="F118" s="651"/>
      <c r="G118" s="474">
        <f>E118*F118</f>
        <v>0</v>
      </c>
      <c r="H118" s="338"/>
      <c r="I118" s="366" t="str">
        <f>IF(F118="","VNESI CENO NA ENOTO!","")</f>
        <v>VNESI CENO NA ENOTO!</v>
      </c>
    </row>
    <row r="119" spans="1:9" ht="14.25">
      <c r="A119" s="338"/>
      <c r="B119" s="338"/>
      <c r="C119" s="548"/>
      <c r="D119" s="548"/>
      <c r="E119" s="579"/>
      <c r="F119" s="593"/>
      <c r="G119" s="594"/>
      <c r="H119" s="338"/>
      <c r="I119" s="338"/>
    </row>
    <row r="120" spans="1:9" ht="15.75">
      <c r="A120" s="595"/>
      <c r="B120" s="527"/>
      <c r="C120" s="528" t="s">
        <v>792</v>
      </c>
      <c r="D120" s="529"/>
      <c r="E120" s="596"/>
      <c r="F120" s="583"/>
      <c r="G120" s="554">
        <f>SUM(G83:G119)</f>
        <v>0</v>
      </c>
      <c r="H120" s="338"/>
      <c r="I120" s="338"/>
    </row>
    <row r="121" spans="1:9" ht="15.75">
      <c r="A121" s="597"/>
      <c r="B121" s="470"/>
      <c r="C121" s="461"/>
      <c r="D121" s="465"/>
      <c r="E121" s="598"/>
      <c r="F121" s="599"/>
      <c r="G121" s="600"/>
      <c r="H121" s="338"/>
      <c r="I121" s="338"/>
    </row>
    <row r="122" spans="1:9" ht="15.75">
      <c r="A122" s="597"/>
      <c r="B122" s="470"/>
      <c r="C122" s="461"/>
      <c r="D122" s="465"/>
      <c r="E122" s="598"/>
      <c r="F122" s="599"/>
      <c r="G122" s="600"/>
      <c r="H122" s="338"/>
      <c r="I122" s="338"/>
    </row>
    <row r="123" spans="1:9" ht="15.75">
      <c r="A123" s="601"/>
      <c r="B123" s="602"/>
      <c r="C123" s="603" t="s">
        <v>766</v>
      </c>
      <c r="D123" s="604"/>
      <c r="E123" s="605"/>
      <c r="F123" s="606"/>
      <c r="G123" s="607"/>
      <c r="H123" s="338"/>
      <c r="I123" s="338"/>
    </row>
    <row r="124" spans="1:9" ht="15.75">
      <c r="A124" s="608"/>
      <c r="B124" s="609"/>
      <c r="C124" s="610"/>
      <c r="D124" s="611"/>
      <c r="E124" s="612"/>
      <c r="F124" s="613"/>
      <c r="G124" s="614"/>
      <c r="H124" s="338"/>
      <c r="I124" s="338"/>
    </row>
    <row r="125" spans="1:9" ht="22.5" customHeight="1">
      <c r="A125" s="273" t="s">
        <v>338</v>
      </c>
      <c r="B125" s="273"/>
      <c r="C125" s="273" t="s">
        <v>644</v>
      </c>
      <c r="D125" s="274" t="s">
        <v>340</v>
      </c>
      <c r="E125" s="274" t="s">
        <v>341</v>
      </c>
      <c r="F125" s="86" t="s">
        <v>342</v>
      </c>
      <c r="G125" s="273" t="s">
        <v>343</v>
      </c>
      <c r="H125" s="338"/>
      <c r="I125" s="338"/>
    </row>
    <row r="126" spans="1:9" ht="14.25">
      <c r="A126" s="615"/>
      <c r="B126" s="616"/>
      <c r="C126" s="617"/>
      <c r="D126" s="618"/>
      <c r="E126" s="619"/>
      <c r="F126" s="620"/>
      <c r="G126" s="621"/>
      <c r="H126" s="338"/>
      <c r="I126" s="338"/>
    </row>
    <row r="127" spans="1:12" ht="14.25">
      <c r="A127" s="615" t="s">
        <v>43</v>
      </c>
      <c r="B127" s="616"/>
      <c r="C127" s="622" t="s">
        <v>645</v>
      </c>
      <c r="D127" s="618"/>
      <c r="E127" s="619"/>
      <c r="F127" s="620"/>
      <c r="G127" s="621"/>
      <c r="H127" s="338"/>
      <c r="I127" s="338"/>
      <c r="L127" s="692"/>
    </row>
    <row r="128" spans="1:9" ht="14.25">
      <c r="A128" s="615"/>
      <c r="B128" s="616"/>
      <c r="C128" s="622" t="s">
        <v>646</v>
      </c>
      <c r="D128" s="616" t="s">
        <v>385</v>
      </c>
      <c r="E128" s="623">
        <v>150</v>
      </c>
      <c r="F128" s="654"/>
      <c r="G128" s="474">
        <f>E128*F128</f>
        <v>0</v>
      </c>
      <c r="H128" s="365"/>
      <c r="I128" s="366" t="str">
        <f>IF(F128="","VNESI CENO NA ENOTO!","")</f>
        <v>VNESI CENO NA ENOTO!</v>
      </c>
    </row>
    <row r="129" spans="1:9" ht="14.25">
      <c r="A129" s="625"/>
      <c r="B129" s="626"/>
      <c r="C129" s="626"/>
      <c r="D129" s="658"/>
      <c r="E129" s="623"/>
      <c r="F129" s="655"/>
      <c r="G129" s="627"/>
      <c r="H129" s="338"/>
      <c r="I129" s="338"/>
    </row>
    <row r="130" spans="1:9" ht="14.25">
      <c r="A130" s="625" t="s">
        <v>44</v>
      </c>
      <c r="B130" s="626"/>
      <c r="C130" s="626" t="s">
        <v>663</v>
      </c>
      <c r="D130" s="658"/>
      <c r="E130" s="623"/>
      <c r="F130" s="655"/>
      <c r="G130" s="627"/>
      <c r="H130" s="338"/>
      <c r="I130" s="338"/>
    </row>
    <row r="131" spans="1:9" ht="14.25">
      <c r="A131" s="625"/>
      <c r="B131" s="626"/>
      <c r="C131" s="626" t="s">
        <v>767</v>
      </c>
      <c r="D131" s="658" t="s">
        <v>385</v>
      </c>
      <c r="E131" s="623">
        <v>240</v>
      </c>
      <c r="F131" s="656"/>
      <c r="G131" s="474">
        <f>E131*F131</f>
        <v>0</v>
      </c>
      <c r="H131" s="365"/>
      <c r="I131" s="366" t="str">
        <f>IF(F131="","VNESI CENO NA ENOTO!","")</f>
        <v>VNESI CENO NA ENOTO!</v>
      </c>
    </row>
    <row r="132" spans="1:9" ht="14.25">
      <c r="A132" s="625"/>
      <c r="B132" s="626"/>
      <c r="C132" s="626"/>
      <c r="D132" s="658"/>
      <c r="E132" s="623"/>
      <c r="F132" s="655"/>
      <c r="G132" s="627"/>
      <c r="H132" s="338"/>
      <c r="I132" s="338"/>
    </row>
    <row r="133" spans="1:9" ht="99.75">
      <c r="A133" s="615" t="s">
        <v>45</v>
      </c>
      <c r="B133" s="616"/>
      <c r="C133" s="617" t="s">
        <v>768</v>
      </c>
      <c r="D133" s="659" t="s">
        <v>48</v>
      </c>
      <c r="E133" s="624">
        <v>5</v>
      </c>
      <c r="F133" s="656"/>
      <c r="G133" s="474">
        <f>E133*F133</f>
        <v>0</v>
      </c>
      <c r="H133" s="365"/>
      <c r="I133" s="366" t="str">
        <f>IF(F133="","VNESI CENO NA ENOTO!","")</f>
        <v>VNESI CENO NA ENOTO!</v>
      </c>
    </row>
    <row r="134" spans="1:9" ht="14.25">
      <c r="A134" s="615"/>
      <c r="B134" s="616"/>
      <c r="C134" s="617"/>
      <c r="D134" s="659"/>
      <c r="E134" s="624"/>
      <c r="F134" s="655"/>
      <c r="G134" s="628"/>
      <c r="H134" s="338"/>
      <c r="I134" s="338"/>
    </row>
    <row r="135" spans="1:9" ht="14.25">
      <c r="A135" s="615" t="s">
        <v>46</v>
      </c>
      <c r="B135" s="616"/>
      <c r="C135" s="617" t="s">
        <v>769</v>
      </c>
      <c r="D135" s="659" t="s">
        <v>48</v>
      </c>
      <c r="E135" s="624">
        <v>2</v>
      </c>
      <c r="F135" s="656"/>
      <c r="G135" s="474">
        <f>E135*F135</f>
        <v>0</v>
      </c>
      <c r="H135" s="365"/>
      <c r="I135" s="366" t="str">
        <f>IF(F135="","VNESI CENO NA ENOTO!","")</f>
        <v>VNESI CENO NA ENOTO!</v>
      </c>
    </row>
    <row r="136" spans="1:9" ht="14.25">
      <c r="A136" s="615"/>
      <c r="B136" s="616"/>
      <c r="C136" s="617"/>
      <c r="D136" s="659"/>
      <c r="E136" s="624"/>
      <c r="F136" s="655"/>
      <c r="G136" s="628"/>
      <c r="H136" s="338"/>
      <c r="I136" s="338"/>
    </row>
    <row r="137" spans="1:9" ht="14.25">
      <c r="A137" s="615" t="s">
        <v>47</v>
      </c>
      <c r="B137" s="616"/>
      <c r="C137" s="617" t="s">
        <v>770</v>
      </c>
      <c r="D137" s="659" t="s">
        <v>48</v>
      </c>
      <c r="E137" s="624">
        <v>1</v>
      </c>
      <c r="F137" s="656"/>
      <c r="G137" s="474">
        <f>E137*F137</f>
        <v>0</v>
      </c>
      <c r="H137" s="365"/>
      <c r="I137" s="366" t="str">
        <f>IF(F137="","VNESI CENO NA ENOTO!","")</f>
        <v>VNESI CENO NA ENOTO!</v>
      </c>
    </row>
    <row r="138" spans="1:9" ht="14.25">
      <c r="A138" s="615"/>
      <c r="B138" s="616"/>
      <c r="C138" s="617"/>
      <c r="D138" s="659"/>
      <c r="E138" s="624"/>
      <c r="F138" s="655"/>
      <c r="G138" s="628"/>
      <c r="H138" s="338"/>
      <c r="I138" s="338"/>
    </row>
    <row r="139" spans="1:9" ht="74.25" customHeight="1">
      <c r="A139" s="615" t="s">
        <v>49</v>
      </c>
      <c r="B139" s="616"/>
      <c r="C139" s="617" t="s">
        <v>771</v>
      </c>
      <c r="D139" s="616" t="s">
        <v>48</v>
      </c>
      <c r="E139" s="619">
        <v>1</v>
      </c>
      <c r="F139" s="654"/>
      <c r="G139" s="474">
        <f>E139*F139</f>
        <v>0</v>
      </c>
      <c r="H139" s="365"/>
      <c r="I139" s="366" t="str">
        <f>IF(F139="","VNESI CENO NA ENOTO!","")</f>
        <v>VNESI CENO NA ENOTO!</v>
      </c>
    </row>
    <row r="140" spans="1:9" ht="14.25">
      <c r="A140" s="615"/>
      <c r="B140" s="616"/>
      <c r="C140" s="629"/>
      <c r="D140" s="616"/>
      <c r="E140" s="624"/>
      <c r="F140" s="657"/>
      <c r="G140" s="630"/>
      <c r="H140" s="338"/>
      <c r="I140" s="338"/>
    </row>
    <row r="141" spans="1:9" ht="14.25">
      <c r="A141" s="615" t="s">
        <v>50</v>
      </c>
      <c r="B141" s="616"/>
      <c r="C141" s="629" t="s">
        <v>772</v>
      </c>
      <c r="D141" s="616" t="s">
        <v>48</v>
      </c>
      <c r="E141" s="624">
        <v>1</v>
      </c>
      <c r="F141" s="654"/>
      <c r="G141" s="474">
        <f>E141*F141</f>
        <v>0</v>
      </c>
      <c r="H141" s="365"/>
      <c r="I141" s="366" t="str">
        <f>IF(F141="","VNESI CENO NA ENOTO!","")</f>
        <v>VNESI CENO NA ENOTO!</v>
      </c>
    </row>
    <row r="142" spans="1:9" ht="14.25">
      <c r="A142" s="615"/>
      <c r="B142" s="616"/>
      <c r="C142" s="629"/>
      <c r="D142" s="616"/>
      <c r="E142" s="624"/>
      <c r="F142" s="657"/>
      <c r="G142" s="630"/>
      <c r="H142" s="338"/>
      <c r="I142" s="338"/>
    </row>
    <row r="143" spans="1:9" ht="28.5">
      <c r="A143" s="615" t="s">
        <v>51</v>
      </c>
      <c r="B143" s="616"/>
      <c r="C143" s="629" t="s">
        <v>773</v>
      </c>
      <c r="D143" s="616" t="s">
        <v>48</v>
      </c>
      <c r="E143" s="624">
        <v>1</v>
      </c>
      <c r="F143" s="654"/>
      <c r="G143" s="474">
        <f>E143*F143</f>
        <v>0</v>
      </c>
      <c r="H143" s="365"/>
      <c r="I143" s="366" t="str">
        <f>IF(F143="","VNESI CENO NA ENOTO!","")</f>
        <v>VNESI CENO NA ENOTO!</v>
      </c>
    </row>
    <row r="144" spans="1:9" ht="14.25">
      <c r="A144" s="615"/>
      <c r="B144" s="616"/>
      <c r="C144" s="629"/>
      <c r="D144" s="616"/>
      <c r="E144" s="624"/>
      <c r="F144" s="657"/>
      <c r="G144" s="630"/>
      <c r="H144" s="338"/>
      <c r="I144" s="338"/>
    </row>
    <row r="145" spans="1:9" ht="14.25">
      <c r="A145" s="615" t="s">
        <v>64</v>
      </c>
      <c r="B145" s="616"/>
      <c r="C145" s="629" t="s">
        <v>774</v>
      </c>
      <c r="D145" s="616" t="s">
        <v>48</v>
      </c>
      <c r="E145" s="624">
        <v>1</v>
      </c>
      <c r="F145" s="654"/>
      <c r="G145" s="474">
        <f>E145*F145</f>
        <v>0</v>
      </c>
      <c r="H145" s="365"/>
      <c r="I145" s="366" t="str">
        <f>IF(F145="","VNESI CENO NA ENOTO!","")</f>
        <v>VNESI CENO NA ENOTO!</v>
      </c>
    </row>
    <row r="146" spans="1:9" ht="15">
      <c r="A146" s="615"/>
      <c r="B146" s="616"/>
      <c r="C146" s="631"/>
      <c r="D146" s="616"/>
      <c r="E146" s="619"/>
      <c r="F146" s="657"/>
      <c r="G146" s="630"/>
      <c r="H146" s="338"/>
      <c r="I146" s="338"/>
    </row>
    <row r="147" spans="1:9" ht="28.5">
      <c r="A147" s="615" t="s">
        <v>83</v>
      </c>
      <c r="B147" s="616"/>
      <c r="C147" s="617" t="s">
        <v>775</v>
      </c>
      <c r="D147" s="616" t="s">
        <v>48</v>
      </c>
      <c r="E147" s="619">
        <v>1</v>
      </c>
      <c r="F147" s="654"/>
      <c r="G147" s="474">
        <f>E147*F147</f>
        <v>0</v>
      </c>
      <c r="H147" s="365"/>
      <c r="I147" s="366" t="str">
        <f>IF(F147="","VNESI CENO NA ENOTO!","")</f>
        <v>VNESI CENO NA ENOTO!</v>
      </c>
    </row>
    <row r="148" spans="1:9" ht="14.25">
      <c r="A148" s="632"/>
      <c r="B148" s="633"/>
      <c r="C148" s="634"/>
      <c r="D148" s="635"/>
      <c r="E148" s="636"/>
      <c r="F148" s="637"/>
      <c r="G148" s="638"/>
      <c r="H148" s="338"/>
      <c r="I148" s="338"/>
    </row>
    <row r="149" spans="1:9" ht="15.75">
      <c r="A149" s="632"/>
      <c r="B149" s="633"/>
      <c r="C149" s="639" t="s">
        <v>793</v>
      </c>
      <c r="D149" s="635"/>
      <c r="E149" s="636"/>
      <c r="F149" s="637"/>
      <c r="G149" s="554">
        <f>SUM(G126:G148)</f>
        <v>0</v>
      </c>
      <c r="H149" s="338"/>
      <c r="I149" s="338"/>
    </row>
    <row r="150" spans="1:9" ht="14.25">
      <c r="A150" s="640"/>
      <c r="B150" s="616"/>
      <c r="C150" s="629"/>
      <c r="D150" s="618"/>
      <c r="E150" s="624"/>
      <c r="F150" s="620"/>
      <c r="G150" s="630"/>
      <c r="H150" s="338"/>
      <c r="I150" s="338"/>
    </row>
    <row r="151" spans="1:9" ht="15.75">
      <c r="A151" s="597"/>
      <c r="B151" s="470"/>
      <c r="C151" s="461"/>
      <c r="D151" s="465"/>
      <c r="E151" s="598"/>
      <c r="F151" s="599"/>
      <c r="G151" s="600"/>
      <c r="H151" s="338"/>
      <c r="I151" s="338"/>
    </row>
    <row r="152" spans="1:9" ht="15.75">
      <c r="A152" s="601"/>
      <c r="B152" s="602"/>
      <c r="C152" s="603" t="s">
        <v>776</v>
      </c>
      <c r="D152" s="604"/>
      <c r="E152" s="605"/>
      <c r="F152" s="606"/>
      <c r="G152" s="607"/>
      <c r="H152" s="338"/>
      <c r="I152" s="338"/>
    </row>
    <row r="153" spans="1:9" ht="15.75">
      <c r="A153" s="601"/>
      <c r="B153" s="602"/>
      <c r="C153" s="603"/>
      <c r="D153" s="604"/>
      <c r="E153" s="605"/>
      <c r="F153" s="606"/>
      <c r="G153" s="607"/>
      <c r="H153" s="338"/>
      <c r="I153" s="338"/>
    </row>
    <row r="154" spans="1:9" ht="21.75" customHeight="1">
      <c r="A154" s="273" t="s">
        <v>338</v>
      </c>
      <c r="B154" s="273"/>
      <c r="C154" s="273" t="s">
        <v>644</v>
      </c>
      <c r="D154" s="274" t="s">
        <v>340</v>
      </c>
      <c r="E154" s="274" t="s">
        <v>341</v>
      </c>
      <c r="F154" s="86" t="s">
        <v>342</v>
      </c>
      <c r="G154" s="273" t="s">
        <v>343</v>
      </c>
      <c r="H154" s="338"/>
      <c r="I154" s="338"/>
    </row>
    <row r="155" spans="1:9" ht="14.25">
      <c r="A155" s="615"/>
      <c r="B155" s="616"/>
      <c r="C155" s="617"/>
      <c r="D155" s="618"/>
      <c r="E155" s="619"/>
      <c r="F155" s="620"/>
      <c r="G155" s="621"/>
      <c r="H155" s="338"/>
      <c r="I155" s="338"/>
    </row>
    <row r="156" spans="1:9" ht="14.25">
      <c r="A156" s="615" t="s">
        <v>43</v>
      </c>
      <c r="B156" s="616"/>
      <c r="C156" s="622" t="s">
        <v>645</v>
      </c>
      <c r="D156" s="618"/>
      <c r="E156" s="619"/>
      <c r="F156" s="620"/>
      <c r="G156" s="621"/>
      <c r="H156" s="338"/>
      <c r="I156" s="338"/>
    </row>
    <row r="157" spans="1:9" ht="14.25">
      <c r="A157" s="615"/>
      <c r="B157" s="616"/>
      <c r="C157" s="622" t="s">
        <v>646</v>
      </c>
      <c r="D157" s="616" t="s">
        <v>385</v>
      </c>
      <c r="E157" s="623">
        <v>150</v>
      </c>
      <c r="F157" s="654"/>
      <c r="G157" s="474">
        <f>E157*F157</f>
        <v>0</v>
      </c>
      <c r="H157" s="365"/>
      <c r="I157" s="366" t="str">
        <f>IF(F157="","VNESI CENO NA ENOTO!","")</f>
        <v>VNESI CENO NA ENOTO!</v>
      </c>
    </row>
    <row r="158" spans="1:9" ht="14.25">
      <c r="A158" s="625"/>
      <c r="B158" s="626"/>
      <c r="C158" s="626"/>
      <c r="D158" s="658"/>
      <c r="E158" s="623"/>
      <c r="F158" s="655"/>
      <c r="G158" s="627"/>
      <c r="H158" s="338"/>
      <c r="I158" s="338"/>
    </row>
    <row r="159" spans="1:9" ht="14.25">
      <c r="A159" s="625" t="s">
        <v>44</v>
      </c>
      <c r="B159" s="626"/>
      <c r="C159" s="626" t="s">
        <v>663</v>
      </c>
      <c r="D159" s="658"/>
      <c r="E159" s="623"/>
      <c r="F159" s="655"/>
      <c r="G159" s="627"/>
      <c r="H159" s="338"/>
      <c r="I159" s="338"/>
    </row>
    <row r="160" spans="1:9" ht="14.25">
      <c r="A160" s="625"/>
      <c r="B160" s="626"/>
      <c r="C160" s="626" t="s">
        <v>767</v>
      </c>
      <c r="D160" s="658" t="s">
        <v>385</v>
      </c>
      <c r="E160" s="623">
        <v>40</v>
      </c>
      <c r="F160" s="656"/>
      <c r="G160" s="474">
        <f>E160*F160</f>
        <v>0</v>
      </c>
      <c r="H160" s="365"/>
      <c r="I160" s="366" t="str">
        <f>IF(F160="","VNESI CENO NA ENOTO!","")</f>
        <v>VNESI CENO NA ENOTO!</v>
      </c>
    </row>
    <row r="161" spans="1:9" ht="14.25">
      <c r="A161" s="625"/>
      <c r="B161" s="626"/>
      <c r="C161" s="626" t="s">
        <v>777</v>
      </c>
      <c r="D161" s="658" t="s">
        <v>385</v>
      </c>
      <c r="E161" s="623">
        <v>240</v>
      </c>
      <c r="F161" s="656"/>
      <c r="G161" s="474">
        <f>E161*F161</f>
        <v>0</v>
      </c>
      <c r="H161" s="365"/>
      <c r="I161" s="366" t="str">
        <f>IF(F161="","VNESI CENO NA ENOTO!","")</f>
        <v>VNESI CENO NA ENOTO!</v>
      </c>
    </row>
    <row r="162" spans="1:9" ht="14.25">
      <c r="A162" s="625"/>
      <c r="B162" s="626"/>
      <c r="C162" s="626"/>
      <c r="D162" s="658"/>
      <c r="E162" s="623"/>
      <c r="F162" s="655"/>
      <c r="G162" s="627"/>
      <c r="H162" s="338"/>
      <c r="I162" s="338"/>
    </row>
    <row r="163" spans="1:9" ht="14.25">
      <c r="A163" s="641" t="s">
        <v>45</v>
      </c>
      <c r="B163" s="338"/>
      <c r="C163" s="642" t="s">
        <v>778</v>
      </c>
      <c r="D163" s="545" t="s">
        <v>48</v>
      </c>
      <c r="E163" s="574">
        <v>1</v>
      </c>
      <c r="F163" s="650"/>
      <c r="G163" s="474">
        <f>E163*F163</f>
        <v>0</v>
      </c>
      <c r="H163" s="365"/>
      <c r="I163" s="366" t="str">
        <f>IF(F163="","VNESI CENO NA ENOTO!","")</f>
        <v>VNESI CENO NA ENOTO!</v>
      </c>
    </row>
    <row r="164" spans="1:9" ht="14.25">
      <c r="A164" s="644"/>
      <c r="B164" s="338"/>
      <c r="C164" s="338"/>
      <c r="D164" s="545"/>
      <c r="E164" s="574"/>
      <c r="F164" s="648"/>
      <c r="G164" s="552"/>
      <c r="H164" s="338"/>
      <c r="I164" s="338"/>
    </row>
    <row r="165" spans="1:9" ht="102">
      <c r="A165" s="641" t="s">
        <v>46</v>
      </c>
      <c r="B165" s="338"/>
      <c r="C165" s="645" t="s">
        <v>779</v>
      </c>
      <c r="D165" s="545" t="s">
        <v>48</v>
      </c>
      <c r="E165" s="574">
        <v>1</v>
      </c>
      <c r="F165" s="650"/>
      <c r="G165" s="474">
        <f>E165*F165</f>
        <v>0</v>
      </c>
      <c r="H165" s="365"/>
      <c r="I165" s="366" t="str">
        <f>IF(F165="","VNESI CENO NA ENOTO!","")</f>
        <v>VNESI CENO NA ENOTO!</v>
      </c>
    </row>
    <row r="166" spans="1:9" ht="14.25">
      <c r="A166" s="644"/>
      <c r="B166" s="338"/>
      <c r="C166" s="338"/>
      <c r="D166" s="545"/>
      <c r="E166" s="574"/>
      <c r="F166" s="648"/>
      <c r="G166" s="552"/>
      <c r="H166" s="338"/>
      <c r="I166" s="338"/>
    </row>
    <row r="167" spans="1:9" ht="25.5">
      <c r="A167" s="641" t="s">
        <v>47</v>
      </c>
      <c r="B167" s="338"/>
      <c r="C167" s="646" t="s">
        <v>780</v>
      </c>
      <c r="D167" s="545" t="s">
        <v>48</v>
      </c>
      <c r="E167" s="574">
        <v>1</v>
      </c>
      <c r="F167" s="650"/>
      <c r="G167" s="474">
        <f>E167*F167</f>
        <v>0</v>
      </c>
      <c r="H167" s="365"/>
      <c r="I167" s="366" t="str">
        <f>IF(F167="","VNESI CENO NA ENOTO!","")</f>
        <v>VNESI CENO NA ENOTO!</v>
      </c>
    </row>
    <row r="168" spans="1:9" ht="14.25">
      <c r="A168" s="644"/>
      <c r="B168" s="338"/>
      <c r="C168" s="338"/>
      <c r="D168" s="545"/>
      <c r="E168" s="574"/>
      <c r="F168" s="648"/>
      <c r="G168" s="552"/>
      <c r="H168" s="338"/>
      <c r="I168" s="338"/>
    </row>
    <row r="169" spans="1:9" ht="38.25">
      <c r="A169" s="641" t="s">
        <v>49</v>
      </c>
      <c r="B169" s="338"/>
      <c r="C169" s="646" t="s">
        <v>781</v>
      </c>
      <c r="D169" s="545" t="s">
        <v>48</v>
      </c>
      <c r="E169" s="574">
        <v>100</v>
      </c>
      <c r="F169" s="650"/>
      <c r="G169" s="474">
        <f>E169*F169</f>
        <v>0</v>
      </c>
      <c r="H169" s="365"/>
      <c r="I169" s="366" t="str">
        <f>IF(F169="","VNESI CENO NA ENOTO!","")</f>
        <v>VNESI CENO NA ENOTO!</v>
      </c>
    </row>
    <row r="170" spans="1:9" ht="14.25">
      <c r="A170" s="644"/>
      <c r="B170" s="338"/>
      <c r="C170" s="338"/>
      <c r="D170" s="545"/>
      <c r="E170" s="574"/>
      <c r="F170" s="648"/>
      <c r="G170" s="552"/>
      <c r="H170" s="338"/>
      <c r="I170" s="338"/>
    </row>
    <row r="171" spans="1:9" ht="121.5" customHeight="1">
      <c r="A171" s="641" t="s">
        <v>50</v>
      </c>
      <c r="B171" s="338"/>
      <c r="C171" s="647" t="s">
        <v>782</v>
      </c>
      <c r="D171" s="545" t="s">
        <v>48</v>
      </c>
      <c r="E171" s="574">
        <v>2</v>
      </c>
      <c r="F171" s="650"/>
      <c r="G171" s="474">
        <f>E171*F171</f>
        <v>0</v>
      </c>
      <c r="H171" s="365"/>
      <c r="I171" s="366" t="str">
        <f>IF(F171="","VNESI CENO NA ENOTO!","")</f>
        <v>VNESI CENO NA ENOTO!</v>
      </c>
    </row>
    <row r="172" spans="1:9" ht="14.25">
      <c r="A172" s="644"/>
      <c r="B172" s="338"/>
      <c r="C172" s="338"/>
      <c r="D172" s="545"/>
      <c r="E172" s="574"/>
      <c r="F172" s="648"/>
      <c r="G172" s="552"/>
      <c r="H172" s="338"/>
      <c r="I172" s="338"/>
    </row>
    <row r="173" spans="1:9" ht="14.25">
      <c r="A173" s="641" t="s">
        <v>51</v>
      </c>
      <c r="B173" s="338"/>
      <c r="C173" s="647" t="s">
        <v>783</v>
      </c>
      <c r="D173" s="545" t="s">
        <v>48</v>
      </c>
      <c r="E173" s="574">
        <v>1</v>
      </c>
      <c r="F173" s="650"/>
      <c r="G173" s="474">
        <f>E173*F173</f>
        <v>0</v>
      </c>
      <c r="H173" s="365"/>
      <c r="I173" s="366" t="str">
        <f>IF(F173="","VNESI CENO NA ENOTO!","")</f>
        <v>VNESI CENO NA ENOTO!</v>
      </c>
    </row>
    <row r="174" spans="1:9" ht="14.25">
      <c r="A174" s="644"/>
      <c r="B174" s="338"/>
      <c r="C174" s="338"/>
      <c r="D174" s="545"/>
      <c r="E174" s="574"/>
      <c r="F174" s="648"/>
      <c r="G174" s="552"/>
      <c r="H174" s="338"/>
      <c r="I174" s="338"/>
    </row>
    <row r="175" spans="1:9" ht="102">
      <c r="A175" s="641" t="s">
        <v>64</v>
      </c>
      <c r="B175" s="338"/>
      <c r="C175" s="645" t="s">
        <v>784</v>
      </c>
      <c r="D175" s="545" t="s">
        <v>48</v>
      </c>
      <c r="E175" s="574">
        <v>3</v>
      </c>
      <c r="F175" s="650"/>
      <c r="G175" s="474">
        <f>E175*F175</f>
        <v>0</v>
      </c>
      <c r="H175" s="365"/>
      <c r="I175" s="366" t="str">
        <f>IF(F175="","VNESI CENO NA ENOTO!","")</f>
        <v>VNESI CENO NA ENOTO!</v>
      </c>
    </row>
    <row r="176" spans="1:9" ht="14.25">
      <c r="A176" s="644"/>
      <c r="B176" s="338"/>
      <c r="C176" s="338"/>
      <c r="D176" s="545"/>
      <c r="E176" s="574"/>
      <c r="F176" s="648"/>
      <c r="G176" s="552"/>
      <c r="H176" s="338"/>
      <c r="I176" s="338"/>
    </row>
    <row r="177" spans="1:9" ht="25.5">
      <c r="A177" s="641" t="s">
        <v>83</v>
      </c>
      <c r="B177" s="338"/>
      <c r="C177" s="645" t="s">
        <v>785</v>
      </c>
      <c r="D177" s="545" t="s">
        <v>48</v>
      </c>
      <c r="E177" s="574">
        <v>3</v>
      </c>
      <c r="F177" s="650"/>
      <c r="G177" s="474">
        <f>E177*F177</f>
        <v>0</v>
      </c>
      <c r="H177" s="365"/>
      <c r="I177" s="366" t="str">
        <f>IF(F177="","VNESI CENO NA ENOTO!","")</f>
        <v>VNESI CENO NA ENOTO!</v>
      </c>
    </row>
    <row r="178" spans="1:9" ht="14.25">
      <c r="A178" s="644"/>
      <c r="B178" s="338"/>
      <c r="C178" s="338"/>
      <c r="D178" s="545"/>
      <c r="E178" s="574"/>
      <c r="F178" s="648"/>
      <c r="G178" s="552"/>
      <c r="H178" s="338"/>
      <c r="I178" s="338"/>
    </row>
    <row r="179" spans="1:9" ht="51">
      <c r="A179" s="641" t="s">
        <v>52</v>
      </c>
      <c r="B179" s="338"/>
      <c r="C179" s="645" t="s">
        <v>786</v>
      </c>
      <c r="D179" s="545" t="s">
        <v>48</v>
      </c>
      <c r="E179" s="574">
        <v>3</v>
      </c>
      <c r="F179" s="650"/>
      <c r="G179" s="474">
        <f>E179*F179</f>
        <v>0</v>
      </c>
      <c r="H179" s="365"/>
      <c r="I179" s="366" t="str">
        <f>IF(F179="","VNESI CENO NA ENOTO!","")</f>
        <v>VNESI CENO NA ENOTO!</v>
      </c>
    </row>
    <row r="180" spans="1:9" ht="14.25">
      <c r="A180" s="644"/>
      <c r="B180" s="338"/>
      <c r="C180" s="338"/>
      <c r="D180" s="545"/>
      <c r="E180" s="574"/>
      <c r="F180" s="648"/>
      <c r="G180" s="552"/>
      <c r="H180" s="338"/>
      <c r="I180" s="338"/>
    </row>
    <row r="181" spans="1:9" ht="51">
      <c r="A181" s="641" t="s">
        <v>53</v>
      </c>
      <c r="B181" s="338"/>
      <c r="C181" s="645" t="s">
        <v>787</v>
      </c>
      <c r="D181" s="545" t="s">
        <v>48</v>
      </c>
      <c r="E181" s="574">
        <v>4</v>
      </c>
      <c r="F181" s="650"/>
      <c r="G181" s="474">
        <f>E181*F181</f>
        <v>0</v>
      </c>
      <c r="H181" s="365"/>
      <c r="I181" s="366" t="str">
        <f>IF(F181="","VNESI CENO NA ENOTO!","")</f>
        <v>VNESI CENO NA ENOTO!</v>
      </c>
    </row>
    <row r="182" spans="1:9" ht="14.25">
      <c r="A182" s="644"/>
      <c r="B182" s="338"/>
      <c r="C182" s="338"/>
      <c r="D182" s="545"/>
      <c r="E182" s="574"/>
      <c r="F182" s="648"/>
      <c r="G182" s="552"/>
      <c r="H182" s="338"/>
      <c r="I182" s="338"/>
    </row>
    <row r="183" spans="1:9" ht="14.25">
      <c r="A183" s="641" t="s">
        <v>65</v>
      </c>
      <c r="B183" s="338"/>
      <c r="C183" s="338" t="s">
        <v>788</v>
      </c>
      <c r="D183" s="545" t="s">
        <v>48</v>
      </c>
      <c r="E183" s="574">
        <v>5</v>
      </c>
      <c r="F183" s="650"/>
      <c r="G183" s="474">
        <f>E183*F183</f>
        <v>0</v>
      </c>
      <c r="H183" s="365"/>
      <c r="I183" s="366" t="str">
        <f>IF(F183="","VNESI CENO NA ENOTO!","")</f>
        <v>VNESI CENO NA ENOTO!</v>
      </c>
    </row>
    <row r="184" spans="1:9" ht="14.25">
      <c r="A184" s="644"/>
      <c r="B184" s="338"/>
      <c r="C184" s="338"/>
      <c r="D184" s="545"/>
      <c r="E184" s="574"/>
      <c r="F184" s="648"/>
      <c r="G184" s="552"/>
      <c r="H184" s="338"/>
      <c r="I184" s="338"/>
    </row>
    <row r="185" spans="1:9" ht="28.5">
      <c r="A185" s="641" t="s">
        <v>66</v>
      </c>
      <c r="B185" s="616"/>
      <c r="C185" s="617" t="s">
        <v>775</v>
      </c>
      <c r="D185" s="545" t="s">
        <v>48</v>
      </c>
      <c r="E185" s="619">
        <v>1</v>
      </c>
      <c r="F185" s="654"/>
      <c r="G185" s="474">
        <f>E185*F185</f>
        <v>0</v>
      </c>
      <c r="H185" s="365"/>
      <c r="I185" s="366" t="str">
        <f>IF(F185="","VNESI CENO NA ENOTO!","")</f>
        <v>VNESI CENO NA ENOTO!</v>
      </c>
    </row>
    <row r="186" spans="1:9" ht="14.25">
      <c r="A186" s="632"/>
      <c r="B186" s="633"/>
      <c r="C186" s="634"/>
      <c r="D186" s="635"/>
      <c r="E186" s="636"/>
      <c r="F186" s="637"/>
      <c r="G186" s="638"/>
      <c r="H186" s="338"/>
      <c r="I186" s="338"/>
    </row>
    <row r="187" spans="1:9" ht="15.75">
      <c r="A187" s="632"/>
      <c r="B187" s="633"/>
      <c r="C187" s="639" t="s">
        <v>789</v>
      </c>
      <c r="D187" s="635"/>
      <c r="E187" s="636"/>
      <c r="F187" s="637"/>
      <c r="G187" s="554">
        <f>SUM(G155:G186)</f>
        <v>0</v>
      </c>
      <c r="H187" s="338"/>
      <c r="I187" s="338"/>
    </row>
  </sheetData>
  <sheetProtection password="CA19" sheet="1" objects="1" scenarios="1" selectLockedCells="1"/>
  <mergeCells count="1">
    <mergeCell ref="C80:D80"/>
  </mergeCells>
  <printOptions/>
  <pageMargins left="0.7" right="0.7" top="0.75" bottom="0.75" header="0.3" footer="0.3"/>
  <pageSetup horizontalDpi="600" verticalDpi="600" orientation="portrait" paperSize="9" scale="96" r:id="rId1"/>
  <rowBreaks count="2" manualBreakCount="2">
    <brk id="45" max="6" man="1"/>
    <brk id="91" max="6" man="1"/>
  </rowBreaks>
</worksheet>
</file>

<file path=xl/worksheets/sheet24.xml><?xml version="1.0" encoding="utf-8"?>
<worksheet xmlns="http://schemas.openxmlformats.org/spreadsheetml/2006/main" xmlns:r="http://schemas.openxmlformats.org/officeDocument/2006/relationships">
  <dimension ref="A1:I36"/>
  <sheetViews>
    <sheetView view="pageBreakPreview" zoomScale="60" zoomScalePageLayoutView="0" workbookViewId="0" topLeftCell="A1">
      <selection activeCell="F8" sqref="F8"/>
    </sheetView>
  </sheetViews>
  <sheetFormatPr defaultColWidth="9.140625" defaultRowHeight="12.75"/>
  <cols>
    <col min="1" max="1" width="5.28125" style="0" customWidth="1"/>
    <col min="2" max="2" width="1.57421875" style="0" customWidth="1"/>
    <col min="3" max="3" width="45.421875" style="0" customWidth="1"/>
    <col min="4" max="4" width="6.7109375" style="0" customWidth="1"/>
    <col min="5" max="5" width="8.421875" style="0" customWidth="1"/>
    <col min="6" max="6" width="9.7109375" style="0" customWidth="1"/>
    <col min="7" max="7" width="12.28125" style="0" customWidth="1"/>
    <col min="8" max="8" width="2.7109375" style="0" customWidth="1"/>
  </cols>
  <sheetData>
    <row r="1" spans="1:9" ht="15.75">
      <c r="A1" s="453"/>
      <c r="B1" s="454"/>
      <c r="C1" s="535"/>
      <c r="D1" s="454"/>
      <c r="E1" s="533"/>
      <c r="F1" s="458"/>
      <c r="G1" s="459"/>
      <c r="H1" s="338"/>
      <c r="I1" s="338"/>
    </row>
    <row r="2" spans="1:9" ht="15.75">
      <c r="A2" s="501"/>
      <c r="B2" s="502"/>
      <c r="C2" s="534" t="s">
        <v>795</v>
      </c>
      <c r="D2" s="454"/>
      <c r="E2" s="533"/>
      <c r="F2" s="458"/>
      <c r="G2" s="459"/>
      <c r="H2" s="338"/>
      <c r="I2" s="338"/>
    </row>
    <row r="3" spans="1:9" ht="15.75">
      <c r="A3" s="453"/>
      <c r="B3" s="454"/>
      <c r="C3" s="461"/>
      <c r="D3" s="454"/>
      <c r="E3" s="533"/>
      <c r="F3" s="458"/>
      <c r="G3" s="459"/>
      <c r="H3" s="338"/>
      <c r="I3" s="338"/>
    </row>
    <row r="4" spans="1:9" ht="15.75">
      <c r="A4" s="538"/>
      <c r="B4" s="539"/>
      <c r="C4" s="540"/>
      <c r="D4" s="539"/>
      <c r="E4" s="541"/>
      <c r="F4" s="542"/>
      <c r="G4" s="543"/>
      <c r="H4" s="338"/>
      <c r="I4" s="338"/>
    </row>
    <row r="5" spans="1:9" ht="22.5" customHeight="1">
      <c r="A5" s="273" t="s">
        <v>338</v>
      </c>
      <c r="B5" s="273"/>
      <c r="C5" s="273" t="s">
        <v>644</v>
      </c>
      <c r="D5" s="274" t="s">
        <v>340</v>
      </c>
      <c r="E5" s="274" t="s">
        <v>341</v>
      </c>
      <c r="F5" s="86" t="s">
        <v>342</v>
      </c>
      <c r="G5" s="273" t="s">
        <v>343</v>
      </c>
      <c r="H5" s="338"/>
      <c r="I5" s="338"/>
    </row>
    <row r="6" spans="1:9" ht="14.25">
      <c r="A6" s="660"/>
      <c r="B6" s="661"/>
      <c r="C6" s="662"/>
      <c r="D6" s="661"/>
      <c r="E6" s="663"/>
      <c r="F6" s="664"/>
      <c r="G6" s="664"/>
      <c r="H6" s="338"/>
      <c r="I6" s="338"/>
    </row>
    <row r="7" spans="1:9" ht="14.25">
      <c r="A7" s="660" t="s">
        <v>43</v>
      </c>
      <c r="B7" s="661"/>
      <c r="C7" s="665" t="s">
        <v>796</v>
      </c>
      <c r="D7" s="661"/>
      <c r="E7" s="663"/>
      <c r="F7" s="664"/>
      <c r="G7" s="664"/>
      <c r="H7" s="338"/>
      <c r="I7" s="338"/>
    </row>
    <row r="8" spans="1:9" ht="28.5">
      <c r="A8" s="660"/>
      <c r="B8" s="661"/>
      <c r="C8" s="665" t="s">
        <v>797</v>
      </c>
      <c r="D8" s="661" t="s">
        <v>385</v>
      </c>
      <c r="E8" s="663">
        <v>110</v>
      </c>
      <c r="F8" s="678"/>
      <c r="G8" s="474">
        <f>E8*F8</f>
        <v>0</v>
      </c>
      <c r="H8" s="365"/>
      <c r="I8" s="366" t="str">
        <f>IF(F8="","VNESI CENO NA ENOTO!","")</f>
        <v>VNESI CENO NA ENOTO!</v>
      </c>
    </row>
    <row r="9" spans="1:9" ht="14.25">
      <c r="A9" s="666"/>
      <c r="B9" s="667"/>
      <c r="C9" s="668"/>
      <c r="D9" s="669"/>
      <c r="E9" s="670"/>
      <c r="F9" s="671"/>
      <c r="G9" s="672"/>
      <c r="H9" s="338"/>
      <c r="I9" s="338"/>
    </row>
    <row r="10" spans="1:9" ht="28.5">
      <c r="A10" s="660" t="s">
        <v>44</v>
      </c>
      <c r="B10" s="661"/>
      <c r="C10" s="665" t="s">
        <v>798</v>
      </c>
      <c r="D10" s="661" t="s">
        <v>385</v>
      </c>
      <c r="E10" s="663">
        <v>20</v>
      </c>
      <c r="F10" s="678"/>
      <c r="G10" s="474">
        <f>E10*F10</f>
        <v>0</v>
      </c>
      <c r="H10" s="365"/>
      <c r="I10" s="366" t="str">
        <f>IF(F10="","VNESI CENO NA ENOTO!","")</f>
        <v>VNESI CENO NA ENOTO!</v>
      </c>
    </row>
    <row r="11" spans="1:9" ht="14.25">
      <c r="A11" s="666"/>
      <c r="B11" s="667"/>
      <c r="C11" s="668"/>
      <c r="D11" s="669"/>
      <c r="E11" s="670"/>
      <c r="F11" s="671"/>
      <c r="G11" s="672"/>
      <c r="H11" s="338"/>
      <c r="I11" s="338"/>
    </row>
    <row r="12" spans="1:9" ht="28.5">
      <c r="A12" s="666" t="s">
        <v>45</v>
      </c>
      <c r="B12" s="667"/>
      <c r="C12" s="668" t="s">
        <v>799</v>
      </c>
      <c r="D12" s="669" t="s">
        <v>385</v>
      </c>
      <c r="E12" s="673">
        <v>120</v>
      </c>
      <c r="F12" s="679"/>
      <c r="G12" s="474">
        <f>E12*F12</f>
        <v>0</v>
      </c>
      <c r="H12" s="365"/>
      <c r="I12" s="366" t="str">
        <f>IF(F12="","VNESI CENO NA ENOTO!","")</f>
        <v>VNESI CENO NA ENOTO!</v>
      </c>
    </row>
    <row r="13" spans="1:9" ht="14.25">
      <c r="A13" s="666"/>
      <c r="B13" s="667"/>
      <c r="C13" s="674"/>
      <c r="D13" s="669"/>
      <c r="E13" s="673"/>
      <c r="F13" s="671"/>
      <c r="G13" s="672"/>
      <c r="H13" s="338"/>
      <c r="I13" s="338"/>
    </row>
    <row r="14" spans="1:9" ht="14.25">
      <c r="A14" s="666" t="s">
        <v>46</v>
      </c>
      <c r="B14" s="667"/>
      <c r="C14" s="674" t="s">
        <v>800</v>
      </c>
      <c r="D14" s="669" t="s">
        <v>48</v>
      </c>
      <c r="E14" s="673">
        <v>50</v>
      </c>
      <c r="F14" s="679"/>
      <c r="G14" s="474">
        <f>E14*F14</f>
        <v>0</v>
      </c>
      <c r="H14" s="365"/>
      <c r="I14" s="366" t="str">
        <f>IF(F14="","VNESI CENO NA ENOTO!","")</f>
        <v>VNESI CENO NA ENOTO!</v>
      </c>
    </row>
    <row r="15" spans="1:9" ht="14.25">
      <c r="A15" s="666"/>
      <c r="B15" s="667"/>
      <c r="C15" s="674"/>
      <c r="D15" s="669"/>
      <c r="E15" s="673"/>
      <c r="F15" s="671"/>
      <c r="G15" s="672"/>
      <c r="H15" s="338"/>
      <c r="I15" s="338"/>
    </row>
    <row r="16" spans="1:9" ht="14.25">
      <c r="A16" s="666" t="s">
        <v>47</v>
      </c>
      <c r="B16" s="667"/>
      <c r="C16" s="674" t="s">
        <v>801</v>
      </c>
      <c r="D16" s="669" t="s">
        <v>48</v>
      </c>
      <c r="E16" s="673">
        <v>15</v>
      </c>
      <c r="F16" s="679"/>
      <c r="G16" s="474">
        <f>E16*F16</f>
        <v>0</v>
      </c>
      <c r="H16" s="365"/>
      <c r="I16" s="366" t="str">
        <f>IF(F16="","VNESI CENO NA ENOTO!","")</f>
        <v>VNESI CENO NA ENOTO!</v>
      </c>
    </row>
    <row r="17" spans="1:9" ht="14.25">
      <c r="A17" s="666"/>
      <c r="B17" s="667"/>
      <c r="C17" s="674"/>
      <c r="D17" s="669"/>
      <c r="E17" s="673"/>
      <c r="F17" s="671"/>
      <c r="G17" s="672"/>
      <c r="H17" s="338"/>
      <c r="I17" s="338"/>
    </row>
    <row r="18" spans="1:9" ht="14.25">
      <c r="A18" s="666" t="s">
        <v>49</v>
      </c>
      <c r="B18" s="667"/>
      <c r="C18" s="675" t="s">
        <v>802</v>
      </c>
      <c r="D18" s="669" t="s">
        <v>48</v>
      </c>
      <c r="E18" s="673">
        <v>36</v>
      </c>
      <c r="F18" s="679"/>
      <c r="G18" s="474">
        <f>E18*F18</f>
        <v>0</v>
      </c>
      <c r="H18" s="365"/>
      <c r="I18" s="366" t="str">
        <f>IF(F18="","VNESI CENO NA ENOTO!","")</f>
        <v>VNESI CENO NA ENOTO!</v>
      </c>
    </row>
    <row r="19" spans="1:9" ht="14.25">
      <c r="A19" s="666"/>
      <c r="B19" s="667"/>
      <c r="C19" s="674"/>
      <c r="D19" s="669"/>
      <c r="E19" s="673"/>
      <c r="F19" s="671"/>
      <c r="G19" s="672"/>
      <c r="H19" s="338"/>
      <c r="I19" s="338"/>
    </row>
    <row r="20" spans="1:9" ht="14.25">
      <c r="A20" s="666" t="s">
        <v>50</v>
      </c>
      <c r="B20" s="667"/>
      <c r="C20" s="675" t="s">
        <v>803</v>
      </c>
      <c r="D20" s="669" t="s">
        <v>48</v>
      </c>
      <c r="E20" s="673">
        <v>40</v>
      </c>
      <c r="F20" s="679"/>
      <c r="G20" s="474">
        <f>E20*F20</f>
        <v>0</v>
      </c>
      <c r="H20" s="365"/>
      <c r="I20" s="366" t="str">
        <f>IF(F20="","VNESI CENO NA ENOTO!","")</f>
        <v>VNESI CENO NA ENOTO!</v>
      </c>
    </row>
    <row r="21" spans="1:9" ht="14.25">
      <c r="A21" s="666"/>
      <c r="B21" s="667"/>
      <c r="C21" s="674"/>
      <c r="D21" s="669"/>
      <c r="E21" s="673"/>
      <c r="F21" s="671"/>
      <c r="G21" s="672"/>
      <c r="H21" s="338"/>
      <c r="I21" s="338"/>
    </row>
    <row r="22" spans="1:9" ht="14.25">
      <c r="A22" s="666" t="s">
        <v>51</v>
      </c>
      <c r="B22" s="667"/>
      <c r="C22" s="675" t="s">
        <v>804</v>
      </c>
      <c r="D22" s="669" t="s">
        <v>48</v>
      </c>
      <c r="E22" s="673">
        <v>8</v>
      </c>
      <c r="F22" s="679"/>
      <c r="G22" s="474">
        <f>E22*F22</f>
        <v>0</v>
      </c>
      <c r="H22" s="365"/>
      <c r="I22" s="366" t="str">
        <f>IF(F22="","VNESI CENO NA ENOTO!","")</f>
        <v>VNESI CENO NA ENOTO!</v>
      </c>
    </row>
    <row r="23" spans="1:9" ht="14.25">
      <c r="A23" s="666"/>
      <c r="B23" s="667"/>
      <c r="C23" s="674"/>
      <c r="D23" s="669"/>
      <c r="E23" s="673"/>
      <c r="F23" s="671"/>
      <c r="G23" s="672"/>
      <c r="H23" s="338"/>
      <c r="I23" s="338"/>
    </row>
    <row r="24" spans="1:9" ht="14.25">
      <c r="A24" s="666" t="s">
        <v>64</v>
      </c>
      <c r="B24" s="667"/>
      <c r="C24" s="675" t="s">
        <v>805</v>
      </c>
      <c r="D24" s="669" t="s">
        <v>48</v>
      </c>
      <c r="E24" s="673">
        <v>6</v>
      </c>
      <c r="F24" s="679"/>
      <c r="G24" s="474">
        <f>E24*F24</f>
        <v>0</v>
      </c>
      <c r="H24" s="365"/>
      <c r="I24" s="366" t="str">
        <f>IF(F24="","VNESI CENO NA ENOTO!","")</f>
        <v>VNESI CENO NA ENOTO!</v>
      </c>
    </row>
    <row r="25" spans="1:9" ht="14.25">
      <c r="A25" s="666"/>
      <c r="B25" s="667"/>
      <c r="C25" s="675"/>
      <c r="D25" s="669"/>
      <c r="E25" s="673"/>
      <c r="F25" s="671"/>
      <c r="G25" s="672"/>
      <c r="H25" s="338"/>
      <c r="I25" s="338"/>
    </row>
    <row r="26" spans="1:9" ht="14.25">
      <c r="A26" s="666" t="s">
        <v>83</v>
      </c>
      <c r="B26" s="667"/>
      <c r="C26" s="675" t="s">
        <v>806</v>
      </c>
      <c r="D26" s="669" t="s">
        <v>48</v>
      </c>
      <c r="E26" s="673">
        <v>10</v>
      </c>
      <c r="F26" s="679"/>
      <c r="G26" s="474">
        <f>E26*F26</f>
        <v>0</v>
      </c>
      <c r="H26" s="365"/>
      <c r="I26" s="366" t="str">
        <f>IF(F26="","VNESI CENO NA ENOTO!","")</f>
        <v>VNESI CENO NA ENOTO!</v>
      </c>
    </row>
    <row r="27" spans="1:9" ht="14.25">
      <c r="A27" s="666"/>
      <c r="B27" s="667"/>
      <c r="C27" s="675"/>
      <c r="D27" s="669"/>
      <c r="E27" s="673"/>
      <c r="F27" s="671"/>
      <c r="G27" s="672"/>
      <c r="H27" s="338"/>
      <c r="I27" s="338"/>
    </row>
    <row r="28" spans="1:9" ht="14.25">
      <c r="A28" s="666" t="s">
        <v>52</v>
      </c>
      <c r="B28" s="667"/>
      <c r="C28" s="675" t="s">
        <v>807</v>
      </c>
      <c r="D28" s="669" t="s">
        <v>48</v>
      </c>
      <c r="E28" s="673">
        <v>6</v>
      </c>
      <c r="F28" s="679"/>
      <c r="G28" s="474">
        <f>E28*F28</f>
        <v>0</v>
      </c>
      <c r="H28" s="365"/>
      <c r="I28" s="366" t="str">
        <f>IF(F28="","VNESI CENO NA ENOTO!","")</f>
        <v>VNESI CENO NA ENOTO!</v>
      </c>
    </row>
    <row r="29" spans="1:9" ht="14.25">
      <c r="A29" s="666"/>
      <c r="B29" s="667"/>
      <c r="C29" s="675"/>
      <c r="D29" s="669"/>
      <c r="E29" s="673"/>
      <c r="F29" s="671"/>
      <c r="G29" s="672"/>
      <c r="H29" s="338"/>
      <c r="I29" s="338"/>
    </row>
    <row r="30" spans="1:9" ht="14.25">
      <c r="A30" s="666" t="s">
        <v>53</v>
      </c>
      <c r="B30" s="667"/>
      <c r="C30" s="675" t="s">
        <v>808</v>
      </c>
      <c r="D30" s="669" t="s">
        <v>48</v>
      </c>
      <c r="E30" s="673">
        <v>20</v>
      </c>
      <c r="F30" s="679"/>
      <c r="G30" s="474">
        <f>E30*F30</f>
        <v>0</v>
      </c>
      <c r="H30" s="365"/>
      <c r="I30" s="366" t="str">
        <f>IF(F30="","VNESI CENO NA ENOTO!","")</f>
        <v>VNESI CENO NA ENOTO!</v>
      </c>
    </row>
    <row r="31" spans="1:9" ht="14.25">
      <c r="A31" s="666"/>
      <c r="B31" s="667"/>
      <c r="C31" s="674"/>
      <c r="D31" s="669"/>
      <c r="E31" s="673"/>
      <c r="F31" s="676"/>
      <c r="G31" s="672"/>
      <c r="H31" s="338"/>
      <c r="I31" s="338"/>
    </row>
    <row r="32" spans="1:9" ht="14.25">
      <c r="A32" s="666" t="s">
        <v>65</v>
      </c>
      <c r="B32" s="667"/>
      <c r="C32" s="675" t="s">
        <v>735</v>
      </c>
      <c r="D32" s="669" t="s">
        <v>54</v>
      </c>
      <c r="E32" s="673">
        <v>20</v>
      </c>
      <c r="F32" s="679"/>
      <c r="G32" s="474">
        <f>E32*F32</f>
        <v>0</v>
      </c>
      <c r="H32" s="365"/>
      <c r="I32" s="366" t="str">
        <f>IF(F32="","VNESI CENO NA ENOTO!","")</f>
        <v>VNESI CENO NA ENOTO!</v>
      </c>
    </row>
    <row r="33" spans="1:9" ht="14.25">
      <c r="A33" s="666"/>
      <c r="B33" s="667"/>
      <c r="C33" s="674"/>
      <c r="D33" s="669"/>
      <c r="E33" s="677"/>
      <c r="F33" s="473"/>
      <c r="G33" s="547"/>
      <c r="H33" s="338"/>
      <c r="I33" s="338"/>
    </row>
    <row r="34" spans="1:9" ht="14.25">
      <c r="A34" s="666" t="s">
        <v>66</v>
      </c>
      <c r="B34" s="667"/>
      <c r="C34" s="675" t="s">
        <v>736</v>
      </c>
      <c r="D34" s="669" t="s">
        <v>54</v>
      </c>
      <c r="E34" s="673">
        <v>20</v>
      </c>
      <c r="F34" s="679"/>
      <c r="G34" s="474">
        <f>E34*F34</f>
        <v>0</v>
      </c>
      <c r="H34" s="365"/>
      <c r="I34" s="366" t="str">
        <f>IF(F34="","VNESI CENO NA ENOTO!","")</f>
        <v>VNESI CENO NA ENOTO!</v>
      </c>
    </row>
    <row r="35" spans="1:9" ht="12.75">
      <c r="A35" s="550"/>
      <c r="B35" s="338"/>
      <c r="C35" s="338"/>
      <c r="D35" s="551"/>
      <c r="E35" s="513"/>
      <c r="F35" s="552"/>
      <c r="G35" s="552"/>
      <c r="H35" s="338"/>
      <c r="I35" s="338"/>
    </row>
    <row r="36" spans="1:9" ht="15.75">
      <c r="A36" s="526"/>
      <c r="B36" s="527"/>
      <c r="C36" s="528" t="s">
        <v>809</v>
      </c>
      <c r="D36" s="529"/>
      <c r="E36" s="530"/>
      <c r="F36" s="531"/>
      <c r="G36" s="532">
        <f>SUM(G6:G35)</f>
        <v>0</v>
      </c>
      <c r="H36" s="338"/>
      <c r="I36" s="338"/>
    </row>
  </sheetData>
  <sheetProtection password="CA19" sheet="1" objects="1" scenarios="1" selectLockedCells="1"/>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14"/>
  <sheetViews>
    <sheetView view="pageBreakPreview" zoomScale="60" zoomScalePageLayoutView="0" workbookViewId="0" topLeftCell="A1">
      <selection activeCell="F6" sqref="F6"/>
    </sheetView>
  </sheetViews>
  <sheetFormatPr defaultColWidth="9.140625" defaultRowHeight="12.75"/>
  <cols>
    <col min="1" max="1" width="5.00390625" style="0" customWidth="1"/>
    <col min="2" max="2" width="1.57421875" style="0" customWidth="1"/>
    <col min="3" max="3" width="44.421875" style="0" customWidth="1"/>
    <col min="4" max="4" width="7.00390625" style="0" customWidth="1"/>
    <col min="5" max="5" width="8.28125" style="0" customWidth="1"/>
    <col min="6" max="6" width="10.57421875" style="0" customWidth="1"/>
    <col min="7" max="7" width="12.28125" style="0" customWidth="1"/>
    <col min="8" max="8" width="2.7109375" style="0" customWidth="1"/>
  </cols>
  <sheetData>
    <row r="1" spans="1:9" ht="15.75">
      <c r="A1" s="453"/>
      <c r="B1" s="454"/>
      <c r="C1" s="535"/>
      <c r="D1" s="454"/>
      <c r="E1" s="533"/>
      <c r="F1" s="458"/>
      <c r="G1" s="459"/>
      <c r="H1" s="338"/>
      <c r="I1" s="338"/>
    </row>
    <row r="2" spans="1:9" ht="15.75">
      <c r="A2" s="501"/>
      <c r="B2" s="502"/>
      <c r="C2" s="534" t="s">
        <v>811</v>
      </c>
      <c r="D2" s="680"/>
      <c r="E2" s="533"/>
      <c r="F2" s="458"/>
      <c r="G2" s="459"/>
      <c r="H2" s="338"/>
      <c r="I2" s="338"/>
    </row>
    <row r="3" spans="1:9" ht="15.75">
      <c r="A3" s="538"/>
      <c r="B3" s="539"/>
      <c r="C3" s="540"/>
      <c r="D3" s="539"/>
      <c r="E3" s="541"/>
      <c r="F3" s="542"/>
      <c r="G3" s="543"/>
      <c r="H3" s="338"/>
      <c r="I3" s="338"/>
    </row>
    <row r="4" spans="1:9" ht="22.5" customHeight="1">
      <c r="A4" s="273" t="s">
        <v>338</v>
      </c>
      <c r="B4" s="273"/>
      <c r="C4" s="273" t="s">
        <v>644</v>
      </c>
      <c r="D4" s="274" t="s">
        <v>340</v>
      </c>
      <c r="E4" s="274" t="s">
        <v>341</v>
      </c>
      <c r="F4" s="86" t="s">
        <v>342</v>
      </c>
      <c r="G4" s="273" t="s">
        <v>343</v>
      </c>
      <c r="H4" s="338"/>
      <c r="I4" s="338"/>
    </row>
    <row r="5" spans="1:9" ht="15.75">
      <c r="A5" s="681"/>
      <c r="B5" s="516"/>
      <c r="C5" s="517"/>
      <c r="D5" s="682"/>
      <c r="E5" s="683"/>
      <c r="F5" s="228"/>
      <c r="G5" s="228"/>
      <c r="H5" s="338"/>
      <c r="I5" s="338"/>
    </row>
    <row r="6" spans="1:9" ht="114.75">
      <c r="A6" s="681" t="s">
        <v>43</v>
      </c>
      <c r="B6" s="516"/>
      <c r="C6" s="684" t="s">
        <v>812</v>
      </c>
      <c r="D6" s="661" t="s">
        <v>385</v>
      </c>
      <c r="E6" s="663">
        <v>50</v>
      </c>
      <c r="F6" s="227"/>
      <c r="G6" s="474">
        <f>E6*F6</f>
        <v>0</v>
      </c>
      <c r="H6" s="365"/>
      <c r="I6" s="366" t="str">
        <f>IF(F6="","VNESI CENO NA ENOTO!","")</f>
        <v>VNESI CENO NA ENOTO!</v>
      </c>
    </row>
    <row r="7" spans="1:9" ht="15.75">
      <c r="A7" s="681"/>
      <c r="B7" s="516"/>
      <c r="C7" s="685"/>
      <c r="D7" s="661"/>
      <c r="E7" s="663"/>
      <c r="F7" s="664"/>
      <c r="G7" s="228"/>
      <c r="H7" s="338"/>
      <c r="I7" s="338"/>
    </row>
    <row r="8" spans="1:9" ht="14.25">
      <c r="A8" s="453" t="s">
        <v>44</v>
      </c>
      <c r="B8" s="454"/>
      <c r="C8" s="455" t="s">
        <v>813</v>
      </c>
      <c r="D8" s="686" t="s">
        <v>385</v>
      </c>
      <c r="E8" s="687">
        <v>56</v>
      </c>
      <c r="F8" s="227"/>
      <c r="G8" s="474">
        <f>E8*F8</f>
        <v>0</v>
      </c>
      <c r="H8" s="365"/>
      <c r="I8" s="366" t="str">
        <f>IF(F8="","VNESI CENO NA ENOTO!","")</f>
        <v>VNESI CENO NA ENOTO!</v>
      </c>
    </row>
    <row r="9" spans="1:9" ht="15.75">
      <c r="A9" s="681"/>
      <c r="B9" s="516"/>
      <c r="C9" s="685"/>
      <c r="D9" s="661"/>
      <c r="E9" s="663"/>
      <c r="F9" s="664"/>
      <c r="G9" s="228"/>
      <c r="H9" s="338"/>
      <c r="I9" s="338"/>
    </row>
    <row r="10" spans="1:9" ht="76.5">
      <c r="A10" s="681" t="s">
        <v>45</v>
      </c>
      <c r="B10" s="516"/>
      <c r="C10" s="684" t="s">
        <v>814</v>
      </c>
      <c r="D10" s="661" t="s">
        <v>48</v>
      </c>
      <c r="E10" s="663">
        <v>2</v>
      </c>
      <c r="F10" s="227"/>
      <c r="G10" s="474">
        <f>E10*F10</f>
        <v>0</v>
      </c>
      <c r="H10" s="365"/>
      <c r="I10" s="366" t="str">
        <f>IF(F10="","VNESI CENO NA ENOTO!","")</f>
        <v>VNESI CENO NA ENOTO!</v>
      </c>
    </row>
    <row r="11" spans="1:9" ht="12.75" customHeight="1">
      <c r="A11" s="681"/>
      <c r="B11" s="516"/>
      <c r="C11" s="684"/>
      <c r="D11" s="661"/>
      <c r="E11" s="663"/>
      <c r="F11" s="664"/>
      <c r="G11" s="474"/>
      <c r="H11" s="365"/>
      <c r="I11" s="366"/>
    </row>
    <row r="12" spans="1:9" ht="57.75" customHeight="1">
      <c r="A12" s="681" t="s">
        <v>46</v>
      </c>
      <c r="B12" s="516"/>
      <c r="C12" s="684" t="s">
        <v>856</v>
      </c>
      <c r="D12" s="661" t="s">
        <v>48</v>
      </c>
      <c r="E12" s="663">
        <v>1</v>
      </c>
      <c r="F12" s="227"/>
      <c r="G12" s="474">
        <f>E12*F12</f>
        <v>0</v>
      </c>
      <c r="H12" s="365"/>
      <c r="I12" s="366" t="str">
        <f>IF(F12="","VNESI CENO NA ENOTO!","")</f>
        <v>VNESI CENO NA ENOTO!</v>
      </c>
    </row>
    <row r="13" spans="1:9" ht="12.75">
      <c r="A13" s="550"/>
      <c r="B13" s="338"/>
      <c r="C13" s="512"/>
      <c r="D13" s="643"/>
      <c r="E13" s="688"/>
      <c r="F13" s="649"/>
      <c r="G13" s="649"/>
      <c r="H13" s="338"/>
      <c r="I13" s="338"/>
    </row>
    <row r="14" spans="1:9" ht="15.75">
      <c r="A14" s="526"/>
      <c r="B14" s="527"/>
      <c r="C14" s="528" t="s">
        <v>815</v>
      </c>
      <c r="D14" s="529"/>
      <c r="E14" s="530"/>
      <c r="F14" s="531"/>
      <c r="G14" s="532">
        <f>SUM(G5:G12)</f>
        <v>0</v>
      </c>
      <c r="H14" s="338"/>
      <c r="I14" s="338"/>
    </row>
  </sheetData>
  <sheetProtection password="CA19" sheet="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04"/>
  <sheetViews>
    <sheetView view="pageBreakPreview" zoomScaleSheetLayoutView="100" zoomScalePageLayoutView="85" workbookViewId="0" topLeftCell="A1">
      <selection activeCell="D98" sqref="D98"/>
    </sheetView>
  </sheetViews>
  <sheetFormatPr defaultColWidth="9.140625" defaultRowHeight="12.75"/>
  <cols>
    <col min="1" max="1" width="7.7109375" style="44" customWidth="1"/>
    <col min="2" max="2" width="44.8515625" style="44" customWidth="1"/>
    <col min="3" max="3" width="10.140625" style="44" customWidth="1"/>
    <col min="4" max="4" width="11.140625" style="44" customWidth="1"/>
    <col min="5" max="5" width="15.28125" style="44" customWidth="1"/>
    <col min="6" max="6" width="2.7109375" style="44" customWidth="1"/>
    <col min="7" max="16384" width="9.140625" style="44" customWidth="1"/>
  </cols>
  <sheetData>
    <row r="1" spans="1:7" ht="22.5">
      <c r="A1" s="273" t="s">
        <v>338</v>
      </c>
      <c r="B1" s="273" t="s">
        <v>339</v>
      </c>
      <c r="C1" s="274" t="s">
        <v>341</v>
      </c>
      <c r="D1" s="86" t="s">
        <v>342</v>
      </c>
      <c r="E1" s="273" t="s">
        <v>343</v>
      </c>
      <c r="F1" s="275"/>
      <c r="G1" s="275"/>
    </row>
    <row r="2" spans="1:7" ht="12.75">
      <c r="A2" s="275"/>
      <c r="B2" s="275"/>
      <c r="C2" s="275"/>
      <c r="D2" s="275"/>
      <c r="E2" s="275"/>
      <c r="F2" s="275"/>
      <c r="G2" s="275"/>
    </row>
    <row r="3" spans="1:7" ht="12.75">
      <c r="A3" s="276" t="s">
        <v>368</v>
      </c>
      <c r="B3" s="277" t="s">
        <v>822</v>
      </c>
      <c r="C3" s="278"/>
      <c r="D3" s="278"/>
      <c r="E3" s="278"/>
      <c r="F3" s="275"/>
      <c r="G3" s="275"/>
    </row>
    <row r="4" spans="1:7" ht="12.75">
      <c r="A4" s="279"/>
      <c r="B4" s="280"/>
      <c r="C4" s="281"/>
      <c r="D4" s="282"/>
      <c r="E4" s="282"/>
      <c r="F4" s="275"/>
      <c r="G4" s="275"/>
    </row>
    <row r="5" spans="1:7" ht="53.25" customHeight="1">
      <c r="A5" s="279" t="s">
        <v>43</v>
      </c>
      <c r="B5" s="280" t="s">
        <v>324</v>
      </c>
      <c r="C5" s="281"/>
      <c r="D5" s="282"/>
      <c r="E5" s="282"/>
      <c r="F5" s="275"/>
      <c r="G5" s="275"/>
    </row>
    <row r="6" spans="1:7" ht="15" customHeight="1">
      <c r="A6" s="279"/>
      <c r="B6" s="283" t="s">
        <v>80</v>
      </c>
      <c r="C6" s="284">
        <v>120</v>
      </c>
      <c r="D6" s="301"/>
      <c r="E6" s="285">
        <f>C6*D6</f>
        <v>0</v>
      </c>
      <c r="F6" s="275"/>
      <c r="G6" s="286" t="str">
        <f>IF(D6="","VNESI CENO NA ENOTO!","")</f>
        <v>VNESI CENO NA ENOTO!</v>
      </c>
    </row>
    <row r="7" spans="1:7" ht="12.75">
      <c r="A7" s="279"/>
      <c r="B7" s="287"/>
      <c r="C7" s="284"/>
      <c r="D7" s="285"/>
      <c r="E7" s="285"/>
      <c r="F7" s="275"/>
      <c r="G7" s="275"/>
    </row>
    <row r="8" spans="1:7" ht="25.5">
      <c r="A8" s="279" t="s">
        <v>44</v>
      </c>
      <c r="B8" s="288" t="s">
        <v>158</v>
      </c>
      <c r="C8" s="284"/>
      <c r="D8" s="285"/>
      <c r="E8" s="285"/>
      <c r="F8" s="275"/>
      <c r="G8" s="275"/>
    </row>
    <row r="9" spans="1:7" ht="25.5">
      <c r="A9" s="279"/>
      <c r="B9" s="288" t="s">
        <v>149</v>
      </c>
      <c r="C9" s="284"/>
      <c r="D9" s="285"/>
      <c r="E9" s="285"/>
      <c r="F9" s="275"/>
      <c r="G9" s="275"/>
    </row>
    <row r="10" spans="1:7" ht="15" customHeight="1">
      <c r="A10" s="279"/>
      <c r="B10" s="283" t="s">
        <v>80</v>
      </c>
      <c r="C10" s="284">
        <v>43</v>
      </c>
      <c r="D10" s="301"/>
      <c r="E10" s="285">
        <f>C10*D10</f>
        <v>0</v>
      </c>
      <c r="F10" s="275"/>
      <c r="G10" s="286" t="str">
        <f>IF(D10="","VNESI CENO NA ENOTO!","")</f>
        <v>VNESI CENO NA ENOTO!</v>
      </c>
    </row>
    <row r="11" spans="1:7" ht="42" customHeight="1">
      <c r="A11" s="279"/>
      <c r="B11" s="288" t="s">
        <v>150</v>
      </c>
      <c r="C11" s="284"/>
      <c r="D11" s="285"/>
      <c r="E11" s="285"/>
      <c r="F11" s="275"/>
      <c r="G11" s="275"/>
    </row>
    <row r="12" spans="1:7" ht="15" customHeight="1">
      <c r="A12" s="279"/>
      <c r="B12" s="283" t="s">
        <v>48</v>
      </c>
      <c r="C12" s="284">
        <v>1</v>
      </c>
      <c r="D12" s="301"/>
      <c r="E12" s="285">
        <f>C12*D12</f>
        <v>0</v>
      </c>
      <c r="F12" s="275"/>
      <c r="G12" s="286" t="str">
        <f>IF(D12="","VNESI CENO NA ENOTO!","")</f>
        <v>VNESI CENO NA ENOTO!</v>
      </c>
    </row>
    <row r="13" spans="1:7" ht="28.5" customHeight="1">
      <c r="A13" s="279"/>
      <c r="B13" s="288" t="s">
        <v>818</v>
      </c>
      <c r="C13" s="284"/>
      <c r="D13" s="285"/>
      <c r="E13" s="285"/>
      <c r="F13" s="275"/>
      <c r="G13" s="275"/>
    </row>
    <row r="14" spans="1:7" ht="15" customHeight="1">
      <c r="A14" s="279"/>
      <c r="B14" s="283" t="s">
        <v>48</v>
      </c>
      <c r="C14" s="284">
        <v>1</v>
      </c>
      <c r="D14" s="301"/>
      <c r="E14" s="285">
        <f>C14*D14</f>
        <v>0</v>
      </c>
      <c r="F14" s="275"/>
      <c r="G14" s="286" t="str">
        <f>IF(D14="","VNESI CENO NA ENOTO!","")</f>
        <v>VNESI CENO NA ENOTO!</v>
      </c>
    </row>
    <row r="15" spans="1:7" ht="76.5">
      <c r="A15" s="279"/>
      <c r="B15" s="288" t="s">
        <v>151</v>
      </c>
      <c r="C15" s="284"/>
      <c r="D15" s="285"/>
      <c r="E15" s="285"/>
      <c r="F15" s="275"/>
      <c r="G15" s="275"/>
    </row>
    <row r="16" spans="1:7" ht="15" customHeight="1">
      <c r="A16" s="279"/>
      <c r="B16" s="283" t="s">
        <v>80</v>
      </c>
      <c r="C16" s="284">
        <v>43</v>
      </c>
      <c r="D16" s="301"/>
      <c r="E16" s="285">
        <f>C16*D16</f>
        <v>0</v>
      </c>
      <c r="F16" s="275"/>
      <c r="G16" s="286" t="str">
        <f>IF(D16="","VNESI CENO NA ENOTO!","")</f>
        <v>VNESI CENO NA ENOTO!</v>
      </c>
    </row>
    <row r="17" spans="1:7" ht="51">
      <c r="A17" s="279"/>
      <c r="B17" s="288" t="s">
        <v>152</v>
      </c>
      <c r="C17" s="284"/>
      <c r="D17" s="285"/>
      <c r="E17" s="285"/>
      <c r="F17" s="275"/>
      <c r="G17" s="275"/>
    </row>
    <row r="18" spans="1:7" ht="15" customHeight="1">
      <c r="A18" s="279"/>
      <c r="B18" s="283" t="s">
        <v>48</v>
      </c>
      <c r="C18" s="284">
        <v>2</v>
      </c>
      <c r="D18" s="301"/>
      <c r="E18" s="285">
        <f>C18*D18</f>
        <v>0</v>
      </c>
      <c r="F18" s="275"/>
      <c r="G18" s="286" t="str">
        <f>IF(D18="","VNESI CENO NA ENOTO!","")</f>
        <v>VNESI CENO NA ENOTO!</v>
      </c>
    </row>
    <row r="19" spans="1:7" ht="51">
      <c r="A19" s="279"/>
      <c r="B19" s="288" t="s">
        <v>153</v>
      </c>
      <c r="C19" s="284"/>
      <c r="D19" s="285"/>
      <c r="E19" s="285"/>
      <c r="F19" s="275"/>
      <c r="G19" s="275"/>
    </row>
    <row r="20" spans="1:7" ht="15" customHeight="1">
      <c r="A20" s="279"/>
      <c r="B20" s="283" t="s">
        <v>48</v>
      </c>
      <c r="C20" s="284">
        <v>1</v>
      </c>
      <c r="D20" s="301"/>
      <c r="E20" s="285">
        <f>C20*D20</f>
        <v>0</v>
      </c>
      <c r="F20" s="275"/>
      <c r="G20" s="286" t="str">
        <f>IF(D20="","VNESI CENO NA ENOTO!","")</f>
        <v>VNESI CENO NA ENOTO!</v>
      </c>
    </row>
    <row r="21" spans="1:7" ht="12.75">
      <c r="A21" s="279"/>
      <c r="B21" s="289"/>
      <c r="C21" s="290"/>
      <c r="D21" s="290"/>
      <c r="E21" s="290"/>
      <c r="F21" s="275"/>
      <c r="G21" s="275"/>
    </row>
    <row r="22" spans="1:7" ht="42.75" customHeight="1">
      <c r="A22" s="279" t="s">
        <v>45</v>
      </c>
      <c r="B22" s="288" t="s">
        <v>173</v>
      </c>
      <c r="C22" s="284"/>
      <c r="D22" s="285"/>
      <c r="E22" s="285"/>
      <c r="F22" s="275"/>
      <c r="G22" s="275"/>
    </row>
    <row r="23" spans="1:7" ht="38.25">
      <c r="A23" s="279"/>
      <c r="B23" s="288" t="s">
        <v>174</v>
      </c>
      <c r="C23" s="284"/>
      <c r="D23" s="285"/>
      <c r="E23" s="285"/>
      <c r="F23" s="275"/>
      <c r="G23" s="275"/>
    </row>
    <row r="24" spans="1:7" ht="15" customHeight="1">
      <c r="A24" s="279"/>
      <c r="B24" s="283" t="s">
        <v>48</v>
      </c>
      <c r="C24" s="284">
        <v>15</v>
      </c>
      <c r="D24" s="301"/>
      <c r="E24" s="285">
        <f>C24*D24</f>
        <v>0</v>
      </c>
      <c r="F24" s="275"/>
      <c r="G24" s="286" t="str">
        <f>IF(D24="","VNESI CENO NA ENOTO!","")</f>
        <v>VNESI CENO NA ENOTO!</v>
      </c>
    </row>
    <row r="25" spans="1:7" ht="38.25">
      <c r="A25" s="279"/>
      <c r="B25" s="288" t="s">
        <v>175</v>
      </c>
      <c r="C25" s="284"/>
      <c r="D25" s="285"/>
      <c r="E25" s="285"/>
      <c r="F25" s="275"/>
      <c r="G25" s="275"/>
    </row>
    <row r="26" spans="1:7" ht="15" customHeight="1">
      <c r="A26" s="279"/>
      <c r="B26" s="283" t="s">
        <v>48</v>
      </c>
      <c r="C26" s="284">
        <v>2</v>
      </c>
      <c r="D26" s="301"/>
      <c r="E26" s="285">
        <f>C26*D26</f>
        <v>0</v>
      </c>
      <c r="F26" s="275"/>
      <c r="G26" s="286" t="str">
        <f>IF(D26="","VNESI CENO NA ENOTO!","")</f>
        <v>VNESI CENO NA ENOTO!</v>
      </c>
    </row>
    <row r="27" spans="1:7" ht="38.25">
      <c r="A27" s="279"/>
      <c r="B27" s="288" t="s">
        <v>176</v>
      </c>
      <c r="C27" s="284"/>
      <c r="D27" s="285"/>
      <c r="E27" s="285"/>
      <c r="F27" s="275"/>
      <c r="G27" s="275"/>
    </row>
    <row r="28" spans="1:7" ht="15" customHeight="1">
      <c r="A28" s="279"/>
      <c r="B28" s="283" t="s">
        <v>48</v>
      </c>
      <c r="C28" s="284">
        <v>1</v>
      </c>
      <c r="D28" s="301"/>
      <c r="E28" s="285">
        <f>C28*D28</f>
        <v>0</v>
      </c>
      <c r="F28" s="275"/>
      <c r="G28" s="286" t="str">
        <f>IF(D28="","VNESI CENO NA ENOTO!","")</f>
        <v>VNESI CENO NA ENOTO!</v>
      </c>
    </row>
    <row r="29" spans="1:7" ht="25.5">
      <c r="A29" s="279"/>
      <c r="B29" s="288" t="s">
        <v>154</v>
      </c>
      <c r="C29" s="284"/>
      <c r="D29" s="285"/>
      <c r="E29" s="285"/>
      <c r="F29" s="275"/>
      <c r="G29" s="275"/>
    </row>
    <row r="30" spans="1:7" ht="15" customHeight="1">
      <c r="A30" s="279"/>
      <c r="B30" s="283" t="s">
        <v>48</v>
      </c>
      <c r="C30" s="284">
        <v>20</v>
      </c>
      <c r="D30" s="301"/>
      <c r="E30" s="285">
        <f>C30*D30</f>
        <v>0</v>
      </c>
      <c r="F30" s="275"/>
      <c r="G30" s="286" t="str">
        <f>IF(D30="","VNESI CENO NA ENOTO!","")</f>
        <v>VNESI CENO NA ENOTO!</v>
      </c>
    </row>
    <row r="31" spans="1:7" ht="25.5">
      <c r="A31" s="279"/>
      <c r="B31" s="288" t="s">
        <v>155</v>
      </c>
      <c r="C31" s="284"/>
      <c r="D31" s="285"/>
      <c r="E31" s="285"/>
      <c r="F31" s="275"/>
      <c r="G31" s="275"/>
    </row>
    <row r="32" spans="1:7" ht="15" customHeight="1">
      <c r="A32" s="279"/>
      <c r="B32" s="283" t="s">
        <v>48</v>
      </c>
      <c r="C32" s="284">
        <v>2</v>
      </c>
      <c r="D32" s="301"/>
      <c r="E32" s="285">
        <f>C32*D32</f>
        <v>0</v>
      </c>
      <c r="F32" s="275"/>
      <c r="G32" s="286" t="str">
        <f>IF(D32="","VNESI CENO NA ENOTO!","")</f>
        <v>VNESI CENO NA ENOTO!</v>
      </c>
    </row>
    <row r="33" spans="1:7" ht="12.75">
      <c r="A33" s="279"/>
      <c r="B33" s="289"/>
      <c r="C33" s="290"/>
      <c r="D33" s="290"/>
      <c r="E33" s="290"/>
      <c r="F33" s="275"/>
      <c r="G33" s="275"/>
    </row>
    <row r="34" spans="1:7" ht="25.5">
      <c r="A34" s="279" t="s">
        <v>46</v>
      </c>
      <c r="B34" s="288" t="s">
        <v>157</v>
      </c>
      <c r="C34" s="284"/>
      <c r="D34" s="285"/>
      <c r="E34" s="285"/>
      <c r="F34" s="275"/>
      <c r="G34" s="275"/>
    </row>
    <row r="35" spans="1:7" ht="25.5">
      <c r="A35" s="279"/>
      <c r="B35" s="288" t="s">
        <v>817</v>
      </c>
      <c r="C35" s="284"/>
      <c r="D35" s="285"/>
      <c r="E35" s="285"/>
      <c r="F35" s="275"/>
      <c r="G35" s="275"/>
    </row>
    <row r="36" spans="1:7" ht="15" customHeight="1">
      <c r="A36" s="279"/>
      <c r="B36" s="283" t="s">
        <v>76</v>
      </c>
      <c r="C36" s="284">
        <v>275</v>
      </c>
      <c r="D36" s="301"/>
      <c r="E36" s="285">
        <f>C36*D36</f>
        <v>0</v>
      </c>
      <c r="F36" s="275"/>
      <c r="G36" s="286" t="str">
        <f>IF(D36="","VNESI CENO NA ENOTO!","")</f>
        <v>VNESI CENO NA ENOTO!</v>
      </c>
    </row>
    <row r="37" spans="1:7" ht="25.5">
      <c r="A37" s="279"/>
      <c r="B37" s="288" t="s">
        <v>156</v>
      </c>
      <c r="C37" s="284"/>
      <c r="D37" s="285"/>
      <c r="E37" s="285"/>
      <c r="F37" s="275"/>
      <c r="G37" s="275"/>
    </row>
    <row r="38" spans="1:7" ht="15" customHeight="1">
      <c r="A38" s="279"/>
      <c r="B38" s="283" t="s">
        <v>80</v>
      </c>
      <c r="C38" s="284">
        <v>42</v>
      </c>
      <c r="D38" s="301"/>
      <c r="E38" s="285">
        <f>C38*D38</f>
        <v>0</v>
      </c>
      <c r="F38" s="275"/>
      <c r="G38" s="286" t="str">
        <f>IF(D38="","VNESI CENO NA ENOTO!","")</f>
        <v>VNESI CENO NA ENOTO!</v>
      </c>
    </row>
    <row r="39" spans="1:7" ht="12.75">
      <c r="A39" s="279"/>
      <c r="B39" s="289"/>
      <c r="C39" s="290"/>
      <c r="D39" s="290"/>
      <c r="E39" s="290"/>
      <c r="F39" s="275"/>
      <c r="G39" s="275"/>
    </row>
    <row r="40" spans="1:7" ht="38.25">
      <c r="A40" s="279" t="s">
        <v>47</v>
      </c>
      <c r="B40" s="288" t="s">
        <v>160</v>
      </c>
      <c r="C40" s="284"/>
      <c r="D40" s="285"/>
      <c r="E40" s="285"/>
      <c r="F40" s="275"/>
      <c r="G40" s="275"/>
    </row>
    <row r="41" spans="1:7" ht="25.5">
      <c r="A41" s="279"/>
      <c r="B41" s="288" t="s">
        <v>819</v>
      </c>
      <c r="C41" s="284"/>
      <c r="D41" s="285"/>
      <c r="E41" s="285"/>
      <c r="F41" s="275"/>
      <c r="G41" s="275"/>
    </row>
    <row r="42" spans="1:7" ht="15" customHeight="1">
      <c r="A42" s="279"/>
      <c r="B42" s="283" t="s">
        <v>76</v>
      </c>
      <c r="C42" s="284">
        <v>160</v>
      </c>
      <c r="D42" s="301"/>
      <c r="E42" s="285">
        <f>C42*D42</f>
        <v>0</v>
      </c>
      <c r="F42" s="275"/>
      <c r="G42" s="286" t="str">
        <f>IF(D42="","VNESI CENO NA ENOTO!","")</f>
        <v>VNESI CENO NA ENOTO!</v>
      </c>
    </row>
    <row r="43" spans="1:7" ht="25.5">
      <c r="A43" s="279"/>
      <c r="B43" s="288" t="s">
        <v>159</v>
      </c>
      <c r="C43" s="284"/>
      <c r="D43" s="285"/>
      <c r="E43" s="285"/>
      <c r="F43" s="275"/>
      <c r="G43" s="275"/>
    </row>
    <row r="44" spans="1:7" ht="15" customHeight="1">
      <c r="A44" s="279"/>
      <c r="B44" s="283" t="s">
        <v>76</v>
      </c>
      <c r="C44" s="284">
        <v>195</v>
      </c>
      <c r="D44" s="301"/>
      <c r="E44" s="285">
        <f>C44*D44</f>
        <v>0</v>
      </c>
      <c r="F44" s="275"/>
      <c r="G44" s="286" t="str">
        <f>IF(D44="","VNESI CENO NA ENOTO!","")</f>
        <v>VNESI CENO NA ENOTO!</v>
      </c>
    </row>
    <row r="45" spans="1:7" ht="12.75">
      <c r="A45" s="279"/>
      <c r="B45" s="289"/>
      <c r="C45" s="290"/>
      <c r="D45" s="290"/>
      <c r="E45" s="290"/>
      <c r="F45" s="275"/>
      <c r="G45" s="275"/>
    </row>
    <row r="46" spans="1:7" ht="51">
      <c r="A46" s="279" t="s">
        <v>49</v>
      </c>
      <c r="B46" s="288" t="s">
        <v>163</v>
      </c>
      <c r="C46" s="284"/>
      <c r="D46" s="285"/>
      <c r="E46" s="285"/>
      <c r="F46" s="275"/>
      <c r="G46" s="275"/>
    </row>
    <row r="47" spans="1:7" ht="25.5">
      <c r="A47" s="279"/>
      <c r="B47" s="288" t="s">
        <v>161</v>
      </c>
      <c r="C47" s="284"/>
      <c r="D47" s="285"/>
      <c r="E47" s="285"/>
      <c r="F47" s="275"/>
      <c r="G47" s="275"/>
    </row>
    <row r="48" spans="1:7" ht="15" customHeight="1">
      <c r="A48" s="279"/>
      <c r="B48" s="283" t="s">
        <v>76</v>
      </c>
      <c r="C48" s="284">
        <v>230</v>
      </c>
      <c r="D48" s="301"/>
      <c r="E48" s="285">
        <f>C48*D48</f>
        <v>0</v>
      </c>
      <c r="F48" s="275"/>
      <c r="G48" s="286" t="str">
        <f>IF(D48="","VNESI CENO NA ENOTO!","")</f>
        <v>VNESI CENO NA ENOTO!</v>
      </c>
    </row>
    <row r="49" spans="1:7" ht="25.5">
      <c r="A49" s="279"/>
      <c r="B49" s="288" t="s">
        <v>162</v>
      </c>
      <c r="C49" s="284"/>
      <c r="D49" s="285"/>
      <c r="E49" s="285"/>
      <c r="F49" s="275"/>
      <c r="G49" s="275"/>
    </row>
    <row r="50" spans="1:7" ht="15" customHeight="1">
      <c r="A50" s="279"/>
      <c r="B50" s="283" t="s">
        <v>76</v>
      </c>
      <c r="C50" s="284">
        <v>230</v>
      </c>
      <c r="D50" s="301"/>
      <c r="E50" s="285">
        <f>C50*D50</f>
        <v>0</v>
      </c>
      <c r="F50" s="275"/>
      <c r="G50" s="286" t="str">
        <f>IF(D50="","VNESI CENO NA ENOTO!","")</f>
        <v>VNESI CENO NA ENOTO!</v>
      </c>
    </row>
    <row r="51" spans="1:7" ht="12.75">
      <c r="A51" s="279"/>
      <c r="B51" s="283"/>
      <c r="C51" s="284"/>
      <c r="D51" s="285"/>
      <c r="E51" s="285"/>
      <c r="F51" s="275"/>
      <c r="G51" s="275"/>
    </row>
    <row r="52" spans="1:7" ht="38.25">
      <c r="A52" s="279" t="s">
        <v>50</v>
      </c>
      <c r="B52" s="288" t="s">
        <v>164</v>
      </c>
      <c r="C52" s="284"/>
      <c r="D52" s="285"/>
      <c r="E52" s="285"/>
      <c r="F52" s="275"/>
      <c r="G52" s="275"/>
    </row>
    <row r="53" spans="1:7" ht="15" customHeight="1">
      <c r="A53" s="279"/>
      <c r="B53" s="283" t="s">
        <v>76</v>
      </c>
      <c r="C53" s="284">
        <v>75</v>
      </c>
      <c r="D53" s="301"/>
      <c r="E53" s="285">
        <f>C53*D53</f>
        <v>0</v>
      </c>
      <c r="F53" s="275"/>
      <c r="G53" s="286" t="str">
        <f>IF(D53="","VNESI CENO NA ENOTO!","")</f>
        <v>VNESI CENO NA ENOTO!</v>
      </c>
    </row>
    <row r="54" spans="1:7" ht="12.75">
      <c r="A54" s="279"/>
      <c r="B54" s="289"/>
      <c r="C54" s="290"/>
      <c r="D54" s="290"/>
      <c r="E54" s="290"/>
      <c r="F54" s="275"/>
      <c r="G54" s="275"/>
    </row>
    <row r="55" spans="1:7" ht="38.25">
      <c r="A55" s="279" t="s">
        <v>51</v>
      </c>
      <c r="B55" s="288" t="s">
        <v>165</v>
      </c>
      <c r="C55" s="284"/>
      <c r="D55" s="285"/>
      <c r="E55" s="285"/>
      <c r="F55" s="275"/>
      <c r="G55" s="275"/>
    </row>
    <row r="56" spans="1:7" ht="15" customHeight="1">
      <c r="A56" s="279"/>
      <c r="B56" s="283" t="s">
        <v>76</v>
      </c>
      <c r="C56" s="284">
        <v>52</v>
      </c>
      <c r="D56" s="301"/>
      <c r="E56" s="285">
        <f>C56*D56</f>
        <v>0</v>
      </c>
      <c r="F56" s="275"/>
      <c r="G56" s="286" t="str">
        <f>IF(D56="","VNESI CENO NA ENOTO!","")</f>
        <v>VNESI CENO NA ENOTO!</v>
      </c>
    </row>
    <row r="57" spans="1:7" ht="12.75">
      <c r="A57" s="279"/>
      <c r="B57" s="289"/>
      <c r="C57" s="290"/>
      <c r="D57" s="290"/>
      <c r="E57" s="290"/>
      <c r="F57" s="275"/>
      <c r="G57" s="275"/>
    </row>
    <row r="58" spans="1:7" ht="63.75">
      <c r="A58" s="279" t="s">
        <v>64</v>
      </c>
      <c r="B58" s="288" t="s">
        <v>171</v>
      </c>
      <c r="C58" s="284"/>
      <c r="D58" s="285"/>
      <c r="E58" s="285"/>
      <c r="F58" s="275"/>
      <c r="G58" s="275"/>
    </row>
    <row r="59" spans="1:7" ht="25.5">
      <c r="A59" s="279"/>
      <c r="B59" s="288" t="s">
        <v>166</v>
      </c>
      <c r="C59" s="284"/>
      <c r="D59" s="285"/>
      <c r="E59" s="285"/>
      <c r="F59" s="275"/>
      <c r="G59" s="291"/>
    </row>
    <row r="60" spans="1:7" ht="15" customHeight="1">
      <c r="A60" s="279"/>
      <c r="B60" s="283" t="s">
        <v>48</v>
      </c>
      <c r="C60" s="284">
        <v>3</v>
      </c>
      <c r="D60" s="301"/>
      <c r="E60" s="285">
        <f>C60*D60</f>
        <v>0</v>
      </c>
      <c r="F60" s="275"/>
      <c r="G60" s="286" t="str">
        <f>IF(D60="","VNESI CENO NA ENOTO!","")</f>
        <v>VNESI CENO NA ENOTO!</v>
      </c>
    </row>
    <row r="61" spans="1:7" ht="25.5">
      <c r="A61" s="279"/>
      <c r="B61" s="288" t="s">
        <v>167</v>
      </c>
      <c r="C61" s="284"/>
      <c r="D61" s="285"/>
      <c r="E61" s="285"/>
      <c r="F61" s="275"/>
      <c r="G61" s="275"/>
    </row>
    <row r="62" spans="1:7" ht="15" customHeight="1">
      <c r="A62" s="279"/>
      <c r="B62" s="283" t="s">
        <v>48</v>
      </c>
      <c r="C62" s="284">
        <v>2</v>
      </c>
      <c r="D62" s="301"/>
      <c r="E62" s="285">
        <f>C62*D62</f>
        <v>0</v>
      </c>
      <c r="F62" s="275"/>
      <c r="G62" s="286" t="str">
        <f>IF(D62="","VNESI CENO NA ENOTO!","")</f>
        <v>VNESI CENO NA ENOTO!</v>
      </c>
    </row>
    <row r="63" spans="1:7" ht="38.25">
      <c r="A63" s="279"/>
      <c r="B63" s="288" t="s">
        <v>168</v>
      </c>
      <c r="C63" s="284"/>
      <c r="D63" s="285"/>
      <c r="E63" s="285"/>
      <c r="F63" s="275"/>
      <c r="G63" s="275"/>
    </row>
    <row r="64" spans="1:7" ht="15" customHeight="1">
      <c r="A64" s="279"/>
      <c r="B64" s="283" t="s">
        <v>48</v>
      </c>
      <c r="C64" s="284">
        <v>1</v>
      </c>
      <c r="D64" s="301"/>
      <c r="E64" s="285">
        <f>C64*D64</f>
        <v>0</v>
      </c>
      <c r="F64" s="275"/>
      <c r="G64" s="286" t="str">
        <f>IF(D64="","VNESI CENO NA ENOTO!","")</f>
        <v>VNESI CENO NA ENOTO!</v>
      </c>
    </row>
    <row r="65" spans="1:7" ht="25.5">
      <c r="A65" s="279"/>
      <c r="B65" s="288" t="s">
        <v>169</v>
      </c>
      <c r="C65" s="284"/>
      <c r="D65" s="285"/>
      <c r="E65" s="285"/>
      <c r="F65" s="275"/>
      <c r="G65" s="275"/>
    </row>
    <row r="66" spans="1:7" ht="15" customHeight="1">
      <c r="A66" s="279"/>
      <c r="B66" s="283" t="s">
        <v>48</v>
      </c>
      <c r="C66" s="284">
        <v>3</v>
      </c>
      <c r="D66" s="301"/>
      <c r="E66" s="285">
        <f>C66*D66</f>
        <v>0</v>
      </c>
      <c r="F66" s="275"/>
      <c r="G66" s="286" t="str">
        <f>IF(D66="","VNESI CENO NA ENOTO!","")</f>
        <v>VNESI CENO NA ENOTO!</v>
      </c>
    </row>
    <row r="67" spans="1:7" ht="12.75">
      <c r="A67" s="279"/>
      <c r="B67" s="288" t="s">
        <v>170</v>
      </c>
      <c r="C67" s="284"/>
      <c r="D67" s="285"/>
      <c r="E67" s="285"/>
      <c r="F67" s="275"/>
      <c r="G67" s="275"/>
    </row>
    <row r="68" spans="1:7" ht="15" customHeight="1">
      <c r="A68" s="279"/>
      <c r="B68" s="283" t="s">
        <v>48</v>
      </c>
      <c r="C68" s="284">
        <v>6</v>
      </c>
      <c r="D68" s="301"/>
      <c r="E68" s="285">
        <f>C68*D68</f>
        <v>0</v>
      </c>
      <c r="F68" s="275"/>
      <c r="G68" s="286" t="str">
        <f>IF(D68="","VNESI CENO NA ENOTO!","")</f>
        <v>VNESI CENO NA ENOTO!</v>
      </c>
    </row>
    <row r="69" spans="1:7" ht="12.75">
      <c r="A69" s="279"/>
      <c r="B69" s="289"/>
      <c r="C69" s="290"/>
      <c r="D69" s="290"/>
      <c r="E69" s="290"/>
      <c r="F69" s="275"/>
      <c r="G69" s="275"/>
    </row>
    <row r="70" spans="1:7" ht="42.75" customHeight="1">
      <c r="A70" s="279" t="s">
        <v>83</v>
      </c>
      <c r="B70" s="292" t="s">
        <v>312</v>
      </c>
      <c r="C70" s="284"/>
      <c r="D70" s="285"/>
      <c r="E70" s="285"/>
      <c r="F70" s="275"/>
      <c r="G70" s="275"/>
    </row>
    <row r="71" spans="1:7" ht="15" customHeight="1">
      <c r="A71" s="279"/>
      <c r="B71" s="283" t="s">
        <v>76</v>
      </c>
      <c r="C71" s="284">
        <v>94</v>
      </c>
      <c r="D71" s="301"/>
      <c r="E71" s="285">
        <f>C71*D71</f>
        <v>0</v>
      </c>
      <c r="F71" s="275"/>
      <c r="G71" s="286" t="str">
        <f>IF(D71="","VNESI CENO NA ENOTO!","")</f>
        <v>VNESI CENO NA ENOTO!</v>
      </c>
    </row>
    <row r="72" spans="1:7" ht="12.75">
      <c r="A72" s="279"/>
      <c r="B72" s="289"/>
      <c r="C72" s="290"/>
      <c r="D72" s="290"/>
      <c r="E72" s="290"/>
      <c r="F72" s="275"/>
      <c r="G72" s="275"/>
    </row>
    <row r="73" spans="1:7" ht="38.25">
      <c r="A73" s="279" t="s">
        <v>52</v>
      </c>
      <c r="B73" s="292" t="s">
        <v>311</v>
      </c>
      <c r="C73" s="284"/>
      <c r="D73" s="285"/>
      <c r="E73" s="285"/>
      <c r="F73" s="275"/>
      <c r="G73" s="275"/>
    </row>
    <row r="74" spans="1:7" ht="15" customHeight="1">
      <c r="A74" s="279"/>
      <c r="B74" s="283" t="s">
        <v>76</v>
      </c>
      <c r="C74" s="284">
        <v>90</v>
      </c>
      <c r="D74" s="301"/>
      <c r="E74" s="285">
        <f>C74*D74</f>
        <v>0</v>
      </c>
      <c r="F74" s="275"/>
      <c r="G74" s="286" t="str">
        <f>IF(D74="","VNESI CENO NA ENOTO!","")</f>
        <v>VNESI CENO NA ENOTO!</v>
      </c>
    </row>
    <row r="75" spans="1:7" ht="12.75">
      <c r="A75" s="279"/>
      <c r="B75" s="289"/>
      <c r="C75" s="290"/>
      <c r="D75" s="290"/>
      <c r="E75" s="290"/>
      <c r="F75" s="275"/>
      <c r="G75" s="275"/>
    </row>
    <row r="76" spans="1:7" ht="38.25">
      <c r="A76" s="232" t="s">
        <v>53</v>
      </c>
      <c r="B76" s="293" t="s">
        <v>325</v>
      </c>
      <c r="C76" s="294"/>
      <c r="D76" s="294"/>
      <c r="E76" s="294"/>
      <c r="F76" s="275"/>
      <c r="G76" s="275"/>
    </row>
    <row r="77" spans="1:7" ht="15" customHeight="1">
      <c r="A77" s="232"/>
      <c r="B77" s="293" t="s">
        <v>108</v>
      </c>
      <c r="C77" s="294"/>
      <c r="D77" s="294"/>
      <c r="E77" s="294"/>
      <c r="F77" s="275"/>
      <c r="G77" s="275"/>
    </row>
    <row r="78" spans="1:7" s="5" customFormat="1" ht="15" customHeight="1">
      <c r="A78" s="232"/>
      <c r="B78" s="295" t="s">
        <v>80</v>
      </c>
      <c r="C78" s="294">
        <v>25</v>
      </c>
      <c r="D78" s="302"/>
      <c r="E78" s="285">
        <f>C78*D78</f>
        <v>0</v>
      </c>
      <c r="F78" s="275"/>
      <c r="G78" s="286" t="str">
        <f>IF(D78="","VNESI CENO NA ENOTO!","")</f>
        <v>VNESI CENO NA ENOTO!</v>
      </c>
    </row>
    <row r="79" spans="1:7" s="5" customFormat="1" ht="32.25" customHeight="1">
      <c r="A79" s="232"/>
      <c r="B79" s="293" t="s">
        <v>107</v>
      </c>
      <c r="C79" s="294"/>
      <c r="D79" s="294"/>
      <c r="E79" s="294"/>
      <c r="F79" s="233"/>
      <c r="G79" s="233"/>
    </row>
    <row r="80" spans="1:7" s="5" customFormat="1" ht="15" customHeight="1">
      <c r="A80" s="232"/>
      <c r="B80" s="295" t="s">
        <v>80</v>
      </c>
      <c r="C80" s="294">
        <v>10</v>
      </c>
      <c r="D80" s="302"/>
      <c r="E80" s="285">
        <f>C80*D80</f>
        <v>0</v>
      </c>
      <c r="F80" s="275"/>
      <c r="G80" s="286" t="str">
        <f>IF(D80="","VNESI CENO NA ENOTO!","")</f>
        <v>VNESI CENO NA ENOTO!</v>
      </c>
    </row>
    <row r="81" spans="1:7" s="5" customFormat="1" ht="12.75">
      <c r="A81" s="279"/>
      <c r="B81" s="289"/>
      <c r="C81" s="290"/>
      <c r="D81" s="290"/>
      <c r="E81" s="290"/>
      <c r="F81" s="233"/>
      <c r="G81" s="233"/>
    </row>
    <row r="82" spans="1:7" s="5" customFormat="1" ht="38.25">
      <c r="A82" s="232" t="s">
        <v>65</v>
      </c>
      <c r="B82" s="293" t="s">
        <v>172</v>
      </c>
      <c r="C82" s="294"/>
      <c r="D82" s="294"/>
      <c r="E82" s="294"/>
      <c r="F82" s="233"/>
      <c r="G82" s="233"/>
    </row>
    <row r="83" spans="1:7" s="5" customFormat="1" ht="15" customHeight="1">
      <c r="A83" s="232"/>
      <c r="B83" s="295" t="s">
        <v>48</v>
      </c>
      <c r="C83" s="294">
        <v>3</v>
      </c>
      <c r="D83" s="302"/>
      <c r="E83" s="285">
        <f>C83*D83</f>
        <v>0</v>
      </c>
      <c r="F83" s="275"/>
      <c r="G83" s="286" t="str">
        <f>IF(D83="","VNESI CENO NA ENOTO!","")</f>
        <v>VNESI CENO NA ENOTO!</v>
      </c>
    </row>
    <row r="84" spans="1:7" ht="12.75">
      <c r="A84" s="279"/>
      <c r="B84" s="289"/>
      <c r="C84" s="290"/>
      <c r="D84" s="290"/>
      <c r="E84" s="290"/>
      <c r="F84" s="275"/>
      <c r="G84" s="275"/>
    </row>
    <row r="85" spans="1:7" s="5" customFormat="1" ht="30.75" customHeight="1">
      <c r="A85" s="232" t="s">
        <v>66</v>
      </c>
      <c r="B85" s="293" t="s">
        <v>826</v>
      </c>
      <c r="C85" s="294"/>
      <c r="D85" s="294"/>
      <c r="E85" s="294"/>
      <c r="F85" s="233"/>
      <c r="G85" s="233"/>
    </row>
    <row r="86" spans="1:7" s="5" customFormat="1" ht="15" customHeight="1">
      <c r="A86" s="232"/>
      <c r="B86" s="295" t="s">
        <v>48</v>
      </c>
      <c r="C86" s="294">
        <v>2</v>
      </c>
      <c r="D86" s="302"/>
      <c r="E86" s="285">
        <f>C86*D86</f>
        <v>0</v>
      </c>
      <c r="F86" s="275"/>
      <c r="G86" s="286" t="str">
        <f>IF(D86="","VNESI CENO NA ENOTO!","")</f>
        <v>VNESI CENO NA ENOTO!</v>
      </c>
    </row>
    <row r="87" spans="1:7" ht="12.75">
      <c r="A87" s="279"/>
      <c r="B87" s="289"/>
      <c r="C87" s="290"/>
      <c r="D87" s="290"/>
      <c r="E87" s="290"/>
      <c r="F87" s="275"/>
      <c r="G87" s="275"/>
    </row>
    <row r="88" spans="1:7" s="5" customFormat="1" ht="25.5">
      <c r="A88" s="232" t="s">
        <v>56</v>
      </c>
      <c r="B88" s="293" t="s">
        <v>178</v>
      </c>
      <c r="C88" s="294"/>
      <c r="D88" s="294"/>
      <c r="E88" s="294"/>
      <c r="F88" s="233"/>
      <c r="G88" s="233"/>
    </row>
    <row r="89" spans="1:7" s="5" customFormat="1" ht="15" customHeight="1">
      <c r="A89" s="232"/>
      <c r="B89" s="295" t="s">
        <v>80</v>
      </c>
      <c r="C89" s="294">
        <v>13.5</v>
      </c>
      <c r="D89" s="302"/>
      <c r="E89" s="285">
        <f>C89*D89</f>
        <v>0</v>
      </c>
      <c r="F89" s="275"/>
      <c r="G89" s="286" t="str">
        <f>IF(D89="","VNESI CENO NA ENOTO!","")</f>
        <v>VNESI CENO NA ENOTO!</v>
      </c>
    </row>
    <row r="90" spans="1:7" ht="12.75">
      <c r="A90" s="279"/>
      <c r="B90" s="289"/>
      <c r="C90" s="290"/>
      <c r="D90" s="290"/>
      <c r="E90" s="290"/>
      <c r="F90" s="275"/>
      <c r="G90" s="275"/>
    </row>
    <row r="91" spans="1:7" s="5" customFormat="1" ht="25.5">
      <c r="A91" s="232" t="s">
        <v>57</v>
      </c>
      <c r="B91" s="293" t="s">
        <v>109</v>
      </c>
      <c r="C91" s="294"/>
      <c r="D91" s="294"/>
      <c r="E91" s="294"/>
      <c r="F91" s="233"/>
      <c r="G91" s="233"/>
    </row>
    <row r="92" spans="1:7" s="5" customFormat="1" ht="12.75">
      <c r="A92" s="232"/>
      <c r="B92" s="293" t="s">
        <v>110</v>
      </c>
      <c r="C92" s="294"/>
      <c r="D92" s="294"/>
      <c r="E92" s="294"/>
      <c r="F92" s="233"/>
      <c r="G92" s="233"/>
    </row>
    <row r="93" spans="1:7" ht="15" customHeight="1">
      <c r="A93" s="232"/>
      <c r="B93" s="295" t="s">
        <v>54</v>
      </c>
      <c r="C93" s="294">
        <v>1</v>
      </c>
      <c r="D93" s="302"/>
      <c r="E93" s="285">
        <f>C93*D93</f>
        <v>0</v>
      </c>
      <c r="F93" s="275"/>
      <c r="G93" s="286" t="str">
        <f>IF(D93="","VNESI CENO NA ENOTO!","")</f>
        <v>VNESI CENO NA ENOTO!</v>
      </c>
    </row>
    <row r="94" spans="1:7" s="5" customFormat="1" ht="12.75">
      <c r="A94" s="232"/>
      <c r="B94" s="293" t="s">
        <v>111</v>
      </c>
      <c r="C94" s="294"/>
      <c r="D94" s="294"/>
      <c r="E94" s="294"/>
      <c r="F94" s="233"/>
      <c r="G94" s="233"/>
    </row>
    <row r="95" spans="1:7" s="5" customFormat="1" ht="15" customHeight="1">
      <c r="A95" s="232"/>
      <c r="B95" s="295" t="s">
        <v>54</v>
      </c>
      <c r="C95" s="294">
        <v>1</v>
      </c>
      <c r="D95" s="302"/>
      <c r="E95" s="285">
        <f>C95*D95</f>
        <v>0</v>
      </c>
      <c r="F95" s="275"/>
      <c r="G95" s="286" t="str">
        <f>IF(D95="","VNESI CENO NA ENOTO!","")</f>
        <v>VNESI CENO NA ENOTO!</v>
      </c>
    </row>
    <row r="96" spans="1:7" s="5" customFormat="1" ht="12.75" customHeight="1">
      <c r="A96" s="232"/>
      <c r="B96" s="295"/>
      <c r="C96" s="294"/>
      <c r="D96" s="294"/>
      <c r="E96" s="285"/>
      <c r="F96" s="233"/>
      <c r="G96" s="233"/>
    </row>
    <row r="97" spans="1:7" s="5" customFormat="1" ht="57" customHeight="1">
      <c r="A97" s="232" t="s">
        <v>58</v>
      </c>
      <c r="B97" s="293" t="s">
        <v>318</v>
      </c>
      <c r="C97" s="294"/>
      <c r="D97" s="294"/>
      <c r="E97" s="294"/>
      <c r="F97" s="233"/>
      <c r="G97" s="233"/>
    </row>
    <row r="98" spans="1:7" s="5" customFormat="1" ht="15" customHeight="1">
      <c r="A98" s="232"/>
      <c r="B98" s="296" t="s">
        <v>48</v>
      </c>
      <c r="C98" s="294">
        <v>2</v>
      </c>
      <c r="D98" s="302"/>
      <c r="E98" s="285">
        <f>C98*D98</f>
        <v>0</v>
      </c>
      <c r="F98" s="275"/>
      <c r="G98" s="286" t="str">
        <f>IF(D98="","VNESI CENO NA ENOTO!","")</f>
        <v>VNESI CENO NA ENOTO!</v>
      </c>
    </row>
    <row r="99" spans="1:7" s="5" customFormat="1" ht="15" customHeight="1">
      <c r="A99" s="232"/>
      <c r="B99" s="296"/>
      <c r="C99" s="294"/>
      <c r="D99" s="294"/>
      <c r="E99" s="285"/>
      <c r="F99" s="275"/>
      <c r="G99" s="286"/>
    </row>
    <row r="100" spans="1:7" s="5" customFormat="1" ht="63.75">
      <c r="A100" s="232" t="s">
        <v>86</v>
      </c>
      <c r="B100" s="293" t="s">
        <v>824</v>
      </c>
      <c r="C100" s="294"/>
      <c r="D100" s="294"/>
      <c r="E100" s="294"/>
      <c r="F100" s="275"/>
      <c r="G100" s="286"/>
    </row>
    <row r="101" spans="1:7" ht="12.75">
      <c r="A101" s="327"/>
      <c r="B101" s="328" t="s">
        <v>54</v>
      </c>
      <c r="C101" s="329">
        <v>1</v>
      </c>
      <c r="D101" s="330"/>
      <c r="E101" s="331">
        <f>C101*D101</f>
        <v>0</v>
      </c>
      <c r="F101" s="275"/>
      <c r="G101" s="275"/>
    </row>
    <row r="102" spans="1:7" ht="12.75">
      <c r="A102" s="279"/>
      <c r="B102" s="297"/>
      <c r="C102" s="298"/>
      <c r="D102" s="298"/>
      <c r="E102" s="298"/>
      <c r="F102" s="275"/>
      <c r="G102" s="275"/>
    </row>
    <row r="103" spans="1:7" ht="17.25" customHeight="1">
      <c r="A103" s="299"/>
      <c r="B103" s="705" t="s">
        <v>825</v>
      </c>
      <c r="C103" s="705"/>
      <c r="D103" s="705"/>
      <c r="E103" s="300">
        <f>SUM(E4:E102)</f>
        <v>0</v>
      </c>
      <c r="F103" s="250"/>
      <c r="G103" s="275"/>
    </row>
    <row r="104" spans="1:2" ht="12.75">
      <c r="A104" s="53"/>
      <c r="B104" s="52"/>
    </row>
  </sheetData>
  <sheetProtection password="CA19" sheet="1" selectLockedCells="1"/>
  <mergeCells count="1">
    <mergeCell ref="B103:D103"/>
  </mergeCells>
  <printOptions/>
  <pageMargins left="0.984251968503937" right="0.3937007874015748" top="0.984251968503937" bottom="0.984251968503937" header="0.5905511811023623" footer="0.59055118110236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showZeros="0" view="pageBreakPreview" zoomScale="92" zoomScaleSheetLayoutView="92" zoomScalePageLayoutView="85" workbookViewId="0" topLeftCell="A1">
      <selection activeCell="D6" sqref="D6"/>
    </sheetView>
  </sheetViews>
  <sheetFormatPr defaultColWidth="9.140625" defaultRowHeight="12.75"/>
  <cols>
    <col min="1" max="1" width="7.7109375" style="25" customWidth="1"/>
    <col min="2" max="2" width="45.7109375" style="17" customWidth="1"/>
    <col min="3" max="3" width="10.140625" style="5" customWidth="1"/>
    <col min="4" max="4" width="11.140625" style="5" customWidth="1"/>
    <col min="5" max="5" width="15.28125" style="5" customWidth="1"/>
    <col min="6" max="6" width="2.7109375" style="5" customWidth="1"/>
    <col min="7" max="16384" width="9.140625" style="5" customWidth="1"/>
  </cols>
  <sheetData>
    <row r="1" spans="1:7" ht="22.5" customHeight="1">
      <c r="A1" s="273" t="s">
        <v>338</v>
      </c>
      <c r="B1" s="273" t="s">
        <v>339</v>
      </c>
      <c r="C1" s="274" t="s">
        <v>341</v>
      </c>
      <c r="D1" s="86" t="s">
        <v>342</v>
      </c>
      <c r="E1" s="273" t="s">
        <v>343</v>
      </c>
      <c r="F1" s="233"/>
      <c r="G1" s="233"/>
    </row>
    <row r="2" spans="1:7" ht="12.75">
      <c r="A2" s="295"/>
      <c r="B2" s="303"/>
      <c r="C2" s="233"/>
      <c r="D2" s="233"/>
      <c r="E2" s="233"/>
      <c r="F2" s="233"/>
      <c r="G2" s="233"/>
    </row>
    <row r="3" spans="1:7" ht="12.75">
      <c r="A3" s="304" t="s">
        <v>369</v>
      </c>
      <c r="B3" s="305" t="s">
        <v>98</v>
      </c>
      <c r="C3" s="306"/>
      <c r="D3" s="306"/>
      <c r="E3" s="306"/>
      <c r="F3" s="233"/>
      <c r="G3" s="233"/>
    </row>
    <row r="4" spans="1:7" ht="12.75" customHeight="1">
      <c r="A4" s="295"/>
      <c r="B4" s="303"/>
      <c r="C4" s="234"/>
      <c r="D4" s="234"/>
      <c r="E4" s="307"/>
      <c r="F4" s="233"/>
      <c r="G4" s="233"/>
    </row>
    <row r="5" spans="1:7" ht="51.75" customHeight="1">
      <c r="A5" s="232" t="s">
        <v>43</v>
      </c>
      <c r="B5" s="293" t="s">
        <v>179</v>
      </c>
      <c r="C5" s="234"/>
      <c r="D5" s="234"/>
      <c r="E5" s="307"/>
      <c r="F5" s="233"/>
      <c r="G5" s="233"/>
    </row>
    <row r="6" spans="1:7" ht="15">
      <c r="A6" s="232"/>
      <c r="B6" s="308" t="s">
        <v>81</v>
      </c>
      <c r="C6" s="294">
        <v>44.5</v>
      </c>
      <c r="D6" s="302"/>
      <c r="E6" s="285">
        <f>C6*D6</f>
        <v>0</v>
      </c>
      <c r="F6" s="275"/>
      <c r="G6" s="286" t="str">
        <f>IF(D6="","VNESI CENO NA ENOTO!","")</f>
        <v>VNESI CENO NA ENOTO!</v>
      </c>
    </row>
    <row r="7" spans="1:7" ht="51.75" customHeight="1">
      <c r="A7" s="232" t="s">
        <v>44</v>
      </c>
      <c r="B7" s="293" t="s">
        <v>177</v>
      </c>
      <c r="C7" s="294"/>
      <c r="D7" s="294"/>
      <c r="E7" s="309"/>
      <c r="F7" s="233"/>
      <c r="G7" s="233"/>
    </row>
    <row r="8" spans="1:7" ht="15">
      <c r="A8" s="232"/>
      <c r="B8" s="308" t="s">
        <v>81</v>
      </c>
      <c r="C8" s="294">
        <v>23</v>
      </c>
      <c r="D8" s="302"/>
      <c r="E8" s="285">
        <f>C8*D8</f>
        <v>0</v>
      </c>
      <c r="F8" s="275"/>
      <c r="G8" s="286" t="str">
        <f>IF(D8="","VNESI CENO NA ENOTO!","")</f>
        <v>VNESI CENO NA ENOTO!</v>
      </c>
    </row>
    <row r="9" spans="1:7" ht="51.75" customHeight="1">
      <c r="A9" s="232" t="s">
        <v>45</v>
      </c>
      <c r="B9" s="293" t="s">
        <v>180</v>
      </c>
      <c r="C9" s="294"/>
      <c r="D9" s="294"/>
      <c r="E9" s="309"/>
      <c r="F9" s="233"/>
      <c r="G9" s="233"/>
    </row>
    <row r="10" spans="1:7" ht="15">
      <c r="A10" s="232"/>
      <c r="B10" s="308" t="s">
        <v>80</v>
      </c>
      <c r="C10" s="294">
        <v>74.5</v>
      </c>
      <c r="D10" s="302"/>
      <c r="E10" s="285">
        <f>C10*D10</f>
        <v>0</v>
      </c>
      <c r="F10" s="275"/>
      <c r="G10" s="286" t="str">
        <f>IF(D10="","VNESI CENO NA ENOTO!","")</f>
        <v>VNESI CENO NA ENOTO!</v>
      </c>
    </row>
    <row r="11" spans="1:7" ht="63.75">
      <c r="A11" s="232" t="s">
        <v>46</v>
      </c>
      <c r="B11" s="293" t="s">
        <v>181</v>
      </c>
      <c r="C11" s="294"/>
      <c r="D11" s="294"/>
      <c r="E11" s="309"/>
      <c r="F11" s="233"/>
      <c r="G11" s="233"/>
    </row>
    <row r="12" spans="1:7" ht="15">
      <c r="A12" s="232"/>
      <c r="B12" s="308" t="s">
        <v>80</v>
      </c>
      <c r="C12" s="294">
        <v>29.5</v>
      </c>
      <c r="D12" s="302"/>
      <c r="E12" s="285">
        <f>C12*D12</f>
        <v>0</v>
      </c>
      <c r="F12" s="275"/>
      <c r="G12" s="286" t="str">
        <f>IF(D12="","VNESI CENO NA ENOTO!","")</f>
        <v>VNESI CENO NA ENOTO!</v>
      </c>
    </row>
    <row r="13" spans="1:7" ht="46.5" customHeight="1">
      <c r="A13" s="232" t="s">
        <v>47</v>
      </c>
      <c r="B13" s="293" t="s">
        <v>1</v>
      </c>
      <c r="C13" s="294"/>
      <c r="D13" s="294"/>
      <c r="E13" s="309"/>
      <c r="F13" s="233"/>
      <c r="G13" s="233"/>
    </row>
    <row r="14" spans="1:7" ht="15">
      <c r="A14" s="232"/>
      <c r="B14" s="308" t="s">
        <v>80</v>
      </c>
      <c r="C14" s="294">
        <v>170</v>
      </c>
      <c r="D14" s="302"/>
      <c r="E14" s="285">
        <f>C14*D14</f>
        <v>0</v>
      </c>
      <c r="F14" s="275"/>
      <c r="G14" s="286" t="str">
        <f>IF(D14="","VNESI CENO NA ENOTO!","")</f>
        <v>VNESI CENO NA ENOTO!</v>
      </c>
    </row>
    <row r="15" spans="1:7" ht="51">
      <c r="A15" s="295" t="s">
        <v>49</v>
      </c>
      <c r="B15" s="303" t="s">
        <v>241</v>
      </c>
      <c r="C15" s="294"/>
      <c r="D15" s="294"/>
      <c r="E15" s="309"/>
      <c r="F15" s="233"/>
      <c r="G15" s="233"/>
    </row>
    <row r="16" spans="1:7" ht="15">
      <c r="A16" s="295"/>
      <c r="B16" s="308" t="s">
        <v>81</v>
      </c>
      <c r="C16" s="294">
        <v>86</v>
      </c>
      <c r="D16" s="302"/>
      <c r="E16" s="285">
        <f>C16*D16</f>
        <v>0</v>
      </c>
      <c r="F16" s="275"/>
      <c r="G16" s="286" t="str">
        <f>IF(D16="","VNESI CENO NA ENOTO!","")</f>
        <v>VNESI CENO NA ENOTO!</v>
      </c>
    </row>
    <row r="17" spans="1:7" ht="38.25">
      <c r="A17" s="295" t="s">
        <v>50</v>
      </c>
      <c r="B17" s="310" t="s">
        <v>2</v>
      </c>
      <c r="C17" s="294"/>
      <c r="D17" s="294"/>
      <c r="E17" s="309"/>
      <c r="F17" s="233"/>
      <c r="G17" s="233"/>
    </row>
    <row r="18" spans="1:7" ht="15">
      <c r="A18" s="295"/>
      <c r="B18" s="308" t="s">
        <v>80</v>
      </c>
      <c r="C18" s="294">
        <v>170</v>
      </c>
      <c r="D18" s="302"/>
      <c r="E18" s="285">
        <f>C18*D18</f>
        <v>0</v>
      </c>
      <c r="F18" s="275"/>
      <c r="G18" s="286" t="str">
        <f>IF(D18="","VNESI CENO NA ENOTO!","")</f>
        <v>VNESI CENO NA ENOTO!</v>
      </c>
    </row>
    <row r="19" spans="1:7" ht="33.75" customHeight="1">
      <c r="A19" s="295" t="s">
        <v>51</v>
      </c>
      <c r="B19" s="311" t="s">
        <v>113</v>
      </c>
      <c r="C19" s="294"/>
      <c r="D19" s="294"/>
      <c r="E19" s="294"/>
      <c r="F19" s="233"/>
      <c r="G19" s="233"/>
    </row>
    <row r="20" spans="1:7" ht="15">
      <c r="A20" s="295"/>
      <c r="B20" s="308" t="s">
        <v>80</v>
      </c>
      <c r="C20" s="294">
        <v>69</v>
      </c>
      <c r="D20" s="302"/>
      <c r="E20" s="285">
        <f>C20*D20</f>
        <v>0</v>
      </c>
      <c r="F20" s="275"/>
      <c r="G20" s="286" t="str">
        <f>IF(D20="","VNESI CENO NA ENOTO!","")</f>
        <v>VNESI CENO NA ENOTO!</v>
      </c>
    </row>
    <row r="21" spans="1:7" ht="42.75" customHeight="1">
      <c r="A21" s="295" t="s">
        <v>64</v>
      </c>
      <c r="B21" s="310" t="s">
        <v>114</v>
      </c>
      <c r="C21" s="294"/>
      <c r="D21" s="294"/>
      <c r="E21" s="309"/>
      <c r="F21" s="233"/>
      <c r="G21" s="233"/>
    </row>
    <row r="22" spans="1:7" ht="15">
      <c r="A22" s="295"/>
      <c r="B22" s="308" t="s">
        <v>81</v>
      </c>
      <c r="C22" s="294">
        <v>45</v>
      </c>
      <c r="D22" s="302"/>
      <c r="E22" s="285">
        <f>C22*D22</f>
        <v>0</v>
      </c>
      <c r="F22" s="275"/>
      <c r="G22" s="286" t="str">
        <f>IF(D22="","VNESI CENO NA ENOTO!","")</f>
        <v>VNESI CENO NA ENOTO!</v>
      </c>
    </row>
    <row r="23" spans="1:7" ht="12.75" customHeight="1">
      <c r="A23" s="295"/>
      <c r="B23" s="308"/>
      <c r="C23" s="294"/>
      <c r="D23" s="294"/>
      <c r="E23" s="309"/>
      <c r="F23" s="233"/>
      <c r="G23" s="233"/>
    </row>
    <row r="24" spans="1:7" ht="68.25" customHeight="1">
      <c r="A24" s="295" t="s">
        <v>83</v>
      </c>
      <c r="B24" s="312" t="s">
        <v>319</v>
      </c>
      <c r="C24" s="294"/>
      <c r="D24" s="294"/>
      <c r="E24" s="309"/>
      <c r="F24" s="233"/>
      <c r="G24" s="233"/>
    </row>
    <row r="25" spans="1:7" ht="15" customHeight="1">
      <c r="A25" s="295"/>
      <c r="B25" s="308" t="s">
        <v>320</v>
      </c>
      <c r="C25" s="294">
        <v>100</v>
      </c>
      <c r="D25" s="302"/>
      <c r="E25" s="285">
        <f>C25*D25</f>
        <v>0</v>
      </c>
      <c r="F25" s="275"/>
      <c r="G25" s="286" t="str">
        <f>IF(D25="","VNESI CENO NA ENOTO!","")</f>
        <v>VNESI CENO NA ENOTO!</v>
      </c>
    </row>
    <row r="26" spans="1:7" ht="12.75">
      <c r="A26" s="295"/>
      <c r="B26" s="313"/>
      <c r="C26" s="246"/>
      <c r="D26" s="246"/>
      <c r="E26" s="246"/>
      <c r="F26" s="233"/>
      <c r="G26" s="233"/>
    </row>
    <row r="27" spans="1:7" ht="12.75">
      <c r="A27" s="295"/>
      <c r="B27" s="314"/>
      <c r="C27" s="240"/>
      <c r="D27" s="240"/>
      <c r="E27" s="240"/>
      <c r="F27" s="233"/>
      <c r="G27" s="233"/>
    </row>
    <row r="28" spans="1:7" ht="14.25">
      <c r="A28" s="295"/>
      <c r="B28" s="315" t="s">
        <v>344</v>
      </c>
      <c r="C28" s="316"/>
      <c r="D28" s="316"/>
      <c r="E28" s="317">
        <f>SUM(E4:E27)</f>
        <v>0</v>
      </c>
      <c r="F28" s="250"/>
      <c r="G28" s="233"/>
    </row>
  </sheetData>
  <sheetProtection password="CA19" sheet="1" selectLockedCells="1"/>
  <printOptions/>
  <pageMargins left="0.984251968503937" right="0.35433070866141736" top="0.984251968503937" bottom="0.984251968503937" header="0.5118110236220472" footer="0.5118110236220472"/>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G85"/>
  <sheetViews>
    <sheetView showZeros="0" view="pageBreakPreview" zoomScaleSheetLayoutView="100" zoomScalePageLayoutView="0" workbookViewId="0" topLeftCell="A1">
      <selection activeCell="D7" sqref="D7"/>
    </sheetView>
  </sheetViews>
  <sheetFormatPr defaultColWidth="9.140625" defaultRowHeight="12.75"/>
  <cols>
    <col min="1" max="1" width="7.7109375" style="25" customWidth="1"/>
    <col min="2" max="2" width="46.7109375" style="17" customWidth="1"/>
    <col min="3" max="3" width="10.140625" style="26" customWidth="1"/>
    <col min="4" max="4" width="11.140625" style="26" customWidth="1"/>
    <col min="5" max="5" width="15.28125" style="26" customWidth="1"/>
    <col min="6" max="6" width="2.7109375" style="5" customWidth="1"/>
    <col min="7" max="16384" width="9.140625" style="5" customWidth="1"/>
  </cols>
  <sheetData>
    <row r="1" spans="1:5" ht="22.5">
      <c r="A1" s="84" t="s">
        <v>338</v>
      </c>
      <c r="B1" s="84" t="s">
        <v>339</v>
      </c>
      <c r="C1" s="85" t="s">
        <v>341</v>
      </c>
      <c r="D1" s="86" t="s">
        <v>342</v>
      </c>
      <c r="E1" s="84" t="s">
        <v>343</v>
      </c>
    </row>
    <row r="3" spans="1:5" ht="12.75">
      <c r="A3" s="6" t="s">
        <v>370</v>
      </c>
      <c r="B3" s="16" t="s">
        <v>55</v>
      </c>
      <c r="C3" s="1"/>
      <c r="D3" s="1"/>
      <c r="E3" s="1"/>
    </row>
    <row r="4" spans="1:5" ht="12.75" customHeight="1">
      <c r="A4" s="2"/>
      <c r="C4" s="4"/>
      <c r="D4" s="4"/>
      <c r="E4" s="4"/>
    </row>
    <row r="5" spans="1:5" ht="42.75" customHeight="1">
      <c r="A5" s="2" t="s">
        <v>43</v>
      </c>
      <c r="B5" s="27" t="s">
        <v>93</v>
      </c>
      <c r="C5" s="4"/>
      <c r="D5" s="4"/>
      <c r="E5" s="4"/>
    </row>
    <row r="6" spans="1:5" ht="15" customHeight="1">
      <c r="A6" s="2"/>
      <c r="B6" s="27" t="s">
        <v>182</v>
      </c>
      <c r="C6" s="4"/>
      <c r="D6" s="4"/>
      <c r="E6" s="4"/>
    </row>
    <row r="7" spans="1:7" ht="15" customHeight="1">
      <c r="A7" s="2"/>
      <c r="B7" s="58" t="s">
        <v>94</v>
      </c>
      <c r="C7" s="4">
        <v>72</v>
      </c>
      <c r="D7" s="318"/>
      <c r="E7" s="89">
        <f>C7*D7</f>
        <v>0</v>
      </c>
      <c r="F7" s="44"/>
      <c r="G7" s="88" t="str">
        <f>IF(D7="","VNESI CENO NA ENOTO!","")</f>
        <v>VNESI CENO NA ENOTO!</v>
      </c>
    </row>
    <row r="8" spans="1:5" ht="15" customHeight="1">
      <c r="A8" s="2"/>
      <c r="B8" s="27" t="s">
        <v>183</v>
      </c>
      <c r="C8" s="4"/>
      <c r="D8" s="4"/>
      <c r="E8" s="4"/>
    </row>
    <row r="9" spans="1:7" ht="15" customHeight="1">
      <c r="A9" s="2"/>
      <c r="B9" s="58" t="s">
        <v>94</v>
      </c>
      <c r="C9" s="4">
        <v>58</v>
      </c>
      <c r="D9" s="318"/>
      <c r="E9" s="89">
        <f>C9*D9</f>
        <v>0</v>
      </c>
      <c r="F9" s="44"/>
      <c r="G9" s="88" t="str">
        <f>IF(D9="","VNESI CENO NA ENOTO!","")</f>
        <v>VNESI CENO NA ENOTO!</v>
      </c>
    </row>
    <row r="10" spans="1:5" ht="15" customHeight="1">
      <c r="A10" s="2"/>
      <c r="B10" s="27" t="s">
        <v>184</v>
      </c>
      <c r="C10" s="4"/>
      <c r="D10" s="4"/>
      <c r="E10" s="4"/>
    </row>
    <row r="11" spans="1:7" ht="15" customHeight="1">
      <c r="A11" s="2"/>
      <c r="B11" s="58" t="s">
        <v>94</v>
      </c>
      <c r="C11" s="4">
        <v>6</v>
      </c>
      <c r="D11" s="318"/>
      <c r="E11" s="89">
        <f>C11*D11</f>
        <v>0</v>
      </c>
      <c r="F11" s="44"/>
      <c r="G11" s="88" t="str">
        <f>IF(D11="","VNESI CENO NA ENOTO!","")</f>
        <v>VNESI CENO NA ENOTO!</v>
      </c>
    </row>
    <row r="12" spans="1:5" ht="15" customHeight="1">
      <c r="A12" s="2"/>
      <c r="B12" s="27" t="s">
        <v>185</v>
      </c>
      <c r="C12" s="4"/>
      <c r="D12" s="4"/>
      <c r="E12" s="4"/>
    </row>
    <row r="13" spans="1:7" ht="15" customHeight="1">
      <c r="A13" s="2"/>
      <c r="B13" s="58" t="s">
        <v>94</v>
      </c>
      <c r="C13" s="4">
        <v>18</v>
      </c>
      <c r="D13" s="318"/>
      <c r="E13" s="89">
        <f>C13*D13</f>
        <v>0</v>
      </c>
      <c r="F13" s="44"/>
      <c r="G13" s="88" t="str">
        <f>IF(D13="","VNESI CENO NA ENOTO!","")</f>
        <v>VNESI CENO NA ENOTO!</v>
      </c>
    </row>
    <row r="14" spans="1:5" ht="15" customHeight="1">
      <c r="A14" s="2"/>
      <c r="B14" s="27" t="s">
        <v>186</v>
      </c>
      <c r="C14" s="4"/>
      <c r="D14" s="4"/>
      <c r="E14" s="4"/>
    </row>
    <row r="15" spans="1:7" ht="15" customHeight="1">
      <c r="A15" s="2"/>
      <c r="B15" s="58" t="s">
        <v>94</v>
      </c>
      <c r="C15" s="4">
        <v>16</v>
      </c>
      <c r="D15" s="318"/>
      <c r="E15" s="89">
        <f>C15*D15</f>
        <v>0</v>
      </c>
      <c r="F15" s="44"/>
      <c r="G15" s="88" t="str">
        <f>IF(D15="","VNESI CENO NA ENOTO!","")</f>
        <v>VNESI CENO NA ENOTO!</v>
      </c>
    </row>
    <row r="16" spans="1:5" ht="12.75" customHeight="1">
      <c r="A16" s="2"/>
      <c r="C16" s="4"/>
      <c r="D16" s="4"/>
      <c r="E16" s="4"/>
    </row>
    <row r="17" spans="1:5" ht="51">
      <c r="A17" s="2" t="s">
        <v>44</v>
      </c>
      <c r="B17" s="27" t="s">
        <v>115</v>
      </c>
      <c r="C17" s="4"/>
      <c r="D17" s="4"/>
      <c r="E17" s="4"/>
    </row>
    <row r="18" spans="1:5" ht="25.5">
      <c r="A18" s="2"/>
      <c r="B18" s="27" t="s">
        <v>187</v>
      </c>
      <c r="C18" s="4"/>
      <c r="D18" s="4"/>
      <c r="E18" s="4"/>
    </row>
    <row r="19" spans="1:7" ht="15" customHeight="1">
      <c r="A19" s="2"/>
      <c r="B19" s="45" t="s">
        <v>48</v>
      </c>
      <c r="C19" s="4">
        <v>3</v>
      </c>
      <c r="D19" s="318"/>
      <c r="E19" s="89">
        <f>C19*D19</f>
        <v>0</v>
      </c>
      <c r="F19" s="44"/>
      <c r="G19" s="88" t="str">
        <f>IF(D19="","VNESI CENO NA ENOTO!","")</f>
        <v>VNESI CENO NA ENOTO!</v>
      </c>
    </row>
    <row r="20" spans="1:5" ht="25.5">
      <c r="A20" s="2"/>
      <c r="B20" s="27" t="s">
        <v>128</v>
      </c>
      <c r="C20" s="4"/>
      <c r="D20" s="4"/>
      <c r="E20" s="4"/>
    </row>
    <row r="21" spans="1:7" ht="15" customHeight="1">
      <c r="A21" s="2"/>
      <c r="B21" s="45" t="s">
        <v>48</v>
      </c>
      <c r="C21" s="4">
        <v>7</v>
      </c>
      <c r="D21" s="318"/>
      <c r="E21" s="89">
        <f>C21*D21</f>
        <v>0</v>
      </c>
      <c r="F21" s="44"/>
      <c r="G21" s="88" t="str">
        <f>IF(D21="","VNESI CENO NA ENOTO!","")</f>
        <v>VNESI CENO NA ENOTO!</v>
      </c>
    </row>
    <row r="22" spans="1:5" ht="25.5">
      <c r="A22" s="2"/>
      <c r="B22" s="27" t="s">
        <v>188</v>
      </c>
      <c r="C22" s="4"/>
      <c r="D22" s="4"/>
      <c r="E22" s="4"/>
    </row>
    <row r="23" spans="1:7" ht="15" customHeight="1">
      <c r="A23" s="2"/>
      <c r="B23" s="45" t="s">
        <v>48</v>
      </c>
      <c r="C23" s="4">
        <v>4</v>
      </c>
      <c r="D23" s="318"/>
      <c r="E23" s="89">
        <f>C23*D23</f>
        <v>0</v>
      </c>
      <c r="F23" s="44"/>
      <c r="G23" s="88" t="str">
        <f>IF(D23="","VNESI CENO NA ENOTO!","")</f>
        <v>VNESI CENO NA ENOTO!</v>
      </c>
    </row>
    <row r="24" spans="1:5" ht="25.5">
      <c r="A24" s="2"/>
      <c r="B24" s="27" t="s">
        <v>189</v>
      </c>
      <c r="C24" s="4"/>
      <c r="D24" s="4"/>
      <c r="E24" s="4"/>
    </row>
    <row r="25" spans="1:7" ht="15" customHeight="1">
      <c r="A25" s="2"/>
      <c r="B25" s="45" t="s">
        <v>48</v>
      </c>
      <c r="C25" s="4">
        <v>3</v>
      </c>
      <c r="D25" s="318"/>
      <c r="E25" s="89">
        <f>C25*D25</f>
        <v>0</v>
      </c>
      <c r="F25" s="44"/>
      <c r="G25" s="88" t="str">
        <f>IF(D25="","VNESI CENO NA ENOTO!","")</f>
        <v>VNESI CENO NA ENOTO!</v>
      </c>
    </row>
    <row r="26" spans="1:5" ht="25.5">
      <c r="A26" s="2"/>
      <c r="B26" s="27" t="s">
        <v>190</v>
      </c>
      <c r="C26" s="4"/>
      <c r="D26" s="4"/>
      <c r="E26" s="4"/>
    </row>
    <row r="27" spans="1:7" ht="15" customHeight="1">
      <c r="A27" s="2"/>
      <c r="B27" s="45" t="s">
        <v>48</v>
      </c>
      <c r="C27" s="4">
        <v>1</v>
      </c>
      <c r="D27" s="318"/>
      <c r="E27" s="89">
        <f>C27*D27</f>
        <v>0</v>
      </c>
      <c r="F27" s="44"/>
      <c r="G27" s="88" t="str">
        <f>IF(D27="","VNESI CENO NA ENOTO!","")</f>
        <v>VNESI CENO NA ENOTO!</v>
      </c>
    </row>
    <row r="28" spans="1:5" ht="25.5">
      <c r="A28" s="2"/>
      <c r="B28" s="27" t="s">
        <v>277</v>
      </c>
      <c r="C28" s="4"/>
      <c r="D28" s="4"/>
      <c r="E28" s="4"/>
    </row>
    <row r="29" spans="1:7" ht="15" customHeight="1">
      <c r="A29" s="2"/>
      <c r="B29" s="45" t="s">
        <v>48</v>
      </c>
      <c r="C29" s="4">
        <v>4</v>
      </c>
      <c r="D29" s="318"/>
      <c r="E29" s="89">
        <f>C29*D29</f>
        <v>0</v>
      </c>
      <c r="F29" s="44"/>
      <c r="G29" s="88" t="str">
        <f>IF(D29="","VNESI CENO NA ENOTO!","")</f>
        <v>VNESI CENO NA ENOTO!</v>
      </c>
    </row>
    <row r="30" spans="1:5" ht="12.75" customHeight="1">
      <c r="A30" s="2"/>
      <c r="C30" s="4"/>
      <c r="D30" s="4"/>
      <c r="E30" s="4"/>
    </row>
    <row r="31" spans="1:5" ht="42" customHeight="1">
      <c r="A31" s="2" t="s">
        <v>45</v>
      </c>
      <c r="B31" s="27" t="s">
        <v>116</v>
      </c>
      <c r="C31" s="4"/>
      <c r="D31" s="4"/>
      <c r="E31" s="4"/>
    </row>
    <row r="32" spans="1:5" ht="25.5">
      <c r="A32" s="2"/>
      <c r="B32" s="27" t="s">
        <v>191</v>
      </c>
      <c r="C32" s="4"/>
      <c r="D32" s="4"/>
      <c r="E32" s="4"/>
    </row>
    <row r="33" spans="1:7" ht="15" customHeight="1">
      <c r="A33" s="2"/>
      <c r="B33" s="45" t="s">
        <v>54</v>
      </c>
      <c r="C33" s="4">
        <v>1</v>
      </c>
      <c r="D33" s="318"/>
      <c r="E33" s="89">
        <f>C33*D33</f>
        <v>0</v>
      </c>
      <c r="F33" s="44"/>
      <c r="G33" s="88" t="str">
        <f>IF(D33="","VNESI CENO NA ENOTO!","")</f>
        <v>VNESI CENO NA ENOTO!</v>
      </c>
    </row>
    <row r="34" spans="1:5" ht="15.75" customHeight="1">
      <c r="A34" s="2"/>
      <c r="B34" s="27" t="s">
        <v>193</v>
      </c>
      <c r="C34" s="4"/>
      <c r="D34" s="4"/>
      <c r="E34" s="4"/>
    </row>
    <row r="35" spans="1:7" ht="15" customHeight="1">
      <c r="A35" s="2"/>
      <c r="B35" s="45" t="s">
        <v>54</v>
      </c>
      <c r="C35" s="4">
        <v>1</v>
      </c>
      <c r="D35" s="318"/>
      <c r="E35" s="89">
        <f>C35*D35</f>
        <v>0</v>
      </c>
      <c r="F35" s="44"/>
      <c r="G35" s="88" t="str">
        <f>IF(D35="","VNESI CENO NA ENOTO!","")</f>
        <v>VNESI CENO NA ENOTO!</v>
      </c>
    </row>
    <row r="36" spans="1:5" ht="25.5">
      <c r="A36" s="2"/>
      <c r="B36" s="27" t="s">
        <v>195</v>
      </c>
      <c r="C36" s="4"/>
      <c r="D36" s="4"/>
      <c r="E36" s="4"/>
    </row>
    <row r="37" spans="1:7" ht="15" customHeight="1">
      <c r="A37" s="2"/>
      <c r="B37" s="58" t="s">
        <v>94</v>
      </c>
      <c r="C37" s="4">
        <v>16.8</v>
      </c>
      <c r="D37" s="318"/>
      <c r="E37" s="89">
        <f>C37*D37</f>
        <v>0</v>
      </c>
      <c r="F37" s="44"/>
      <c r="G37" s="88" t="str">
        <f>IF(D37="","VNESI CENO NA ENOTO!","")</f>
        <v>VNESI CENO NA ENOTO!</v>
      </c>
    </row>
    <row r="38" spans="1:5" ht="12.75">
      <c r="A38" s="2"/>
      <c r="B38" s="27" t="s">
        <v>194</v>
      </c>
      <c r="C38" s="4"/>
      <c r="D38" s="4"/>
      <c r="E38" s="4"/>
    </row>
    <row r="39" spans="1:7" ht="15" customHeight="1">
      <c r="A39" s="2"/>
      <c r="B39" s="58" t="s">
        <v>94</v>
      </c>
      <c r="C39" s="4">
        <v>37.5</v>
      </c>
      <c r="D39" s="318"/>
      <c r="E39" s="89">
        <f>C39*D39</f>
        <v>0</v>
      </c>
      <c r="F39" s="44"/>
      <c r="G39" s="88" t="str">
        <f>IF(D39="","VNESI CENO NA ENOTO!","")</f>
        <v>VNESI CENO NA ENOTO!</v>
      </c>
    </row>
    <row r="40" spans="1:5" ht="25.5">
      <c r="A40" s="2"/>
      <c r="B40" s="27" t="s">
        <v>278</v>
      </c>
      <c r="C40" s="4"/>
      <c r="D40" s="4"/>
      <c r="E40" s="4"/>
    </row>
    <row r="41" spans="1:7" ht="15" customHeight="1">
      <c r="A41" s="2"/>
      <c r="B41" s="58" t="s">
        <v>94</v>
      </c>
      <c r="C41" s="4">
        <v>14</v>
      </c>
      <c r="D41" s="318"/>
      <c r="E41" s="89">
        <f>C41*D41</f>
        <v>0</v>
      </c>
      <c r="F41" s="44"/>
      <c r="G41" s="88" t="str">
        <f>IF(D41="","VNESI CENO NA ENOTO!","")</f>
        <v>VNESI CENO NA ENOTO!</v>
      </c>
    </row>
    <row r="42" spans="1:5" ht="25.5">
      <c r="A42" s="2"/>
      <c r="B42" s="27" t="s">
        <v>279</v>
      </c>
      <c r="C42" s="4"/>
      <c r="D42" s="4"/>
      <c r="E42" s="4"/>
    </row>
    <row r="43" spans="1:7" ht="15" customHeight="1">
      <c r="A43" s="2"/>
      <c r="B43" s="58" t="s">
        <v>48</v>
      </c>
      <c r="C43" s="4">
        <v>1</v>
      </c>
      <c r="D43" s="318"/>
      <c r="E43" s="89">
        <f>C43*D43</f>
        <v>0</v>
      </c>
      <c r="F43" s="44"/>
      <c r="G43" s="88" t="str">
        <f>IF(D43="","VNESI CENO NA ENOTO!","")</f>
        <v>VNESI CENO NA ENOTO!</v>
      </c>
    </row>
    <row r="44" spans="1:5" ht="63.75">
      <c r="A44" s="2"/>
      <c r="B44" s="27" t="s">
        <v>280</v>
      </c>
      <c r="C44" s="4"/>
      <c r="D44" s="4"/>
      <c r="E44" s="4"/>
    </row>
    <row r="45" spans="1:7" ht="15" customHeight="1">
      <c r="A45" s="2"/>
      <c r="B45" s="58" t="s">
        <v>48</v>
      </c>
      <c r="C45" s="4">
        <v>1</v>
      </c>
      <c r="D45" s="318"/>
      <c r="E45" s="89">
        <f>C45*D45</f>
        <v>0</v>
      </c>
      <c r="F45" s="44"/>
      <c r="G45" s="88" t="str">
        <f>IF(D45="","VNESI CENO NA ENOTO!","")</f>
        <v>VNESI CENO NA ENOTO!</v>
      </c>
    </row>
    <row r="46" spans="1:5" ht="51">
      <c r="A46" s="2"/>
      <c r="B46" s="27" t="s">
        <v>281</v>
      </c>
      <c r="C46" s="4"/>
      <c r="D46" s="4"/>
      <c r="E46" s="4"/>
    </row>
    <row r="47" spans="1:7" ht="15" customHeight="1">
      <c r="A47" s="2"/>
      <c r="B47" s="58" t="s">
        <v>94</v>
      </c>
      <c r="C47" s="4">
        <v>13.3</v>
      </c>
      <c r="D47" s="318"/>
      <c r="E47" s="89">
        <f>C47*D47</f>
        <v>0</v>
      </c>
      <c r="F47" s="44"/>
      <c r="G47" s="88" t="str">
        <f>IF(D47="","VNESI CENO NA ENOTO!","")</f>
        <v>VNESI CENO NA ENOTO!</v>
      </c>
    </row>
    <row r="48" spans="1:5" ht="38.25">
      <c r="A48" s="2"/>
      <c r="B48" s="27" t="s">
        <v>282</v>
      </c>
      <c r="C48" s="4"/>
      <c r="D48" s="4"/>
      <c r="E48" s="4"/>
    </row>
    <row r="49" spans="1:7" ht="15" customHeight="1">
      <c r="A49" s="2"/>
      <c r="B49" s="58" t="s">
        <v>94</v>
      </c>
      <c r="C49" s="4">
        <v>14</v>
      </c>
      <c r="D49" s="318"/>
      <c r="E49" s="89">
        <f>C49*D49</f>
        <v>0</v>
      </c>
      <c r="F49" s="44"/>
      <c r="G49" s="88" t="str">
        <f>IF(D49="","VNESI CENO NA ENOTO!","")</f>
        <v>VNESI CENO NA ENOTO!</v>
      </c>
    </row>
    <row r="50" spans="1:5" ht="63.75">
      <c r="A50" s="2"/>
      <c r="B50" s="76" t="s">
        <v>283</v>
      </c>
      <c r="C50" s="4"/>
      <c r="D50" s="4"/>
      <c r="E50" s="4"/>
    </row>
    <row r="51" spans="1:7" ht="15" customHeight="1">
      <c r="A51" s="2"/>
      <c r="B51" s="58" t="s">
        <v>192</v>
      </c>
      <c r="C51" s="4">
        <v>37.5</v>
      </c>
      <c r="D51" s="318"/>
      <c r="E51" s="89">
        <f>C51*D51</f>
        <v>0</v>
      </c>
      <c r="F51" s="44"/>
      <c r="G51" s="88" t="str">
        <f>IF(D51="","VNESI CENO NA ENOTO!","")</f>
        <v>VNESI CENO NA ENOTO!</v>
      </c>
    </row>
    <row r="52" spans="1:5" ht="12.75" customHeight="1">
      <c r="A52" s="2"/>
      <c r="C52" s="4"/>
      <c r="D52" s="4"/>
      <c r="E52" s="4"/>
    </row>
    <row r="53" spans="1:5" ht="80.25" customHeight="1">
      <c r="A53" s="2" t="s">
        <v>46</v>
      </c>
      <c r="B53" s="27" t="s">
        <v>0</v>
      </c>
      <c r="C53" s="4"/>
      <c r="D53" s="4"/>
      <c r="E53" s="4"/>
    </row>
    <row r="54" spans="1:7" ht="15" customHeight="1">
      <c r="A54" s="2"/>
      <c r="B54" s="58" t="s">
        <v>94</v>
      </c>
      <c r="C54" s="4">
        <v>82</v>
      </c>
      <c r="D54" s="318"/>
      <c r="E54" s="89">
        <f>C54*D54</f>
        <v>0</v>
      </c>
      <c r="F54" s="44"/>
      <c r="G54" s="88" t="str">
        <f>IF(D54="","VNESI CENO NA ENOTO!","")</f>
        <v>VNESI CENO NA ENOTO!</v>
      </c>
    </row>
    <row r="55" spans="1:5" ht="12.75" customHeight="1">
      <c r="A55" s="2"/>
      <c r="C55" s="4"/>
      <c r="D55" s="4"/>
      <c r="E55" s="4"/>
    </row>
    <row r="56" spans="1:5" ht="28.5" customHeight="1">
      <c r="A56" s="2" t="s">
        <v>47</v>
      </c>
      <c r="B56" s="71" t="s">
        <v>121</v>
      </c>
      <c r="C56" s="4"/>
      <c r="D56" s="4"/>
      <c r="E56" s="4"/>
    </row>
    <row r="57" spans="1:5" ht="25.5">
      <c r="A57" s="2"/>
      <c r="B57" s="71" t="s">
        <v>122</v>
      </c>
      <c r="C57" s="4"/>
      <c r="D57" s="4"/>
      <c r="E57" s="4"/>
    </row>
    <row r="58" spans="1:7" ht="15" customHeight="1">
      <c r="A58" s="2"/>
      <c r="B58" s="58" t="s">
        <v>127</v>
      </c>
      <c r="C58" s="4">
        <v>18</v>
      </c>
      <c r="D58" s="318"/>
      <c r="E58" s="89">
        <f>C58*D58</f>
        <v>0</v>
      </c>
      <c r="F58" s="44"/>
      <c r="G58" s="88" t="str">
        <f>IF(D58="","VNESI CENO NA ENOTO!","")</f>
        <v>VNESI CENO NA ENOTO!</v>
      </c>
    </row>
    <row r="59" spans="1:5" ht="25.5">
      <c r="A59" s="2"/>
      <c r="B59" s="71" t="s">
        <v>123</v>
      </c>
      <c r="C59" s="4"/>
      <c r="D59" s="4"/>
      <c r="E59" s="4"/>
    </row>
    <row r="60" spans="1:7" ht="15" customHeight="1">
      <c r="A60" s="2"/>
      <c r="B60" s="58" t="s">
        <v>127</v>
      </c>
      <c r="C60" s="4">
        <v>2.3</v>
      </c>
      <c r="D60" s="318"/>
      <c r="E60" s="89">
        <f>C60*D60</f>
        <v>0</v>
      </c>
      <c r="F60" s="44"/>
      <c r="G60" s="88" t="str">
        <f>IF(D60="","VNESI CENO NA ENOTO!","")</f>
        <v>VNESI CENO NA ENOTO!</v>
      </c>
    </row>
    <row r="61" spans="1:5" ht="30" customHeight="1">
      <c r="A61" s="2"/>
      <c r="B61" s="71" t="s">
        <v>276</v>
      </c>
      <c r="C61" s="4"/>
      <c r="D61" s="4"/>
      <c r="E61" s="4"/>
    </row>
    <row r="62" spans="1:7" ht="15" customHeight="1">
      <c r="A62" s="2"/>
      <c r="B62" s="45" t="s">
        <v>48</v>
      </c>
      <c r="C62" s="4">
        <v>1</v>
      </c>
      <c r="D62" s="318"/>
      <c r="E62" s="89">
        <f>C62*D62</f>
        <v>0</v>
      </c>
      <c r="F62" s="44"/>
      <c r="G62" s="88" t="str">
        <f>IF(D62="","VNESI CENO NA ENOTO!","")</f>
        <v>VNESI CENO NA ENOTO!</v>
      </c>
    </row>
    <row r="63" spans="1:5" ht="25.5">
      <c r="A63" s="2"/>
      <c r="B63" s="71" t="s">
        <v>124</v>
      </c>
      <c r="C63" s="4"/>
      <c r="D63" s="4"/>
      <c r="E63" s="4"/>
    </row>
    <row r="64" spans="1:7" ht="15" customHeight="1">
      <c r="A64" s="2"/>
      <c r="B64" s="45" t="s">
        <v>48</v>
      </c>
      <c r="C64" s="4">
        <v>1</v>
      </c>
      <c r="D64" s="318"/>
      <c r="E64" s="89">
        <f>C64*D64</f>
        <v>0</v>
      </c>
      <c r="F64" s="44"/>
      <c r="G64" s="88" t="str">
        <f>IF(D64="","VNESI CENO NA ENOTO!","")</f>
        <v>VNESI CENO NA ENOTO!</v>
      </c>
    </row>
    <row r="65" spans="1:5" ht="38.25">
      <c r="A65" s="2"/>
      <c r="B65" s="71" t="s">
        <v>125</v>
      </c>
      <c r="C65" s="4"/>
      <c r="D65" s="4"/>
      <c r="E65" s="4"/>
    </row>
    <row r="66" spans="1:7" ht="15" customHeight="1">
      <c r="A66" s="2"/>
      <c r="B66" s="95" t="s">
        <v>127</v>
      </c>
      <c r="C66" s="4">
        <v>5</v>
      </c>
      <c r="D66" s="318"/>
      <c r="E66" s="89">
        <f>C66*D66</f>
        <v>0</v>
      </c>
      <c r="F66" s="44"/>
      <c r="G66" s="88" t="str">
        <f>IF(D66="","VNESI CENO NA ENOTO!","")</f>
        <v>VNESI CENO NA ENOTO!</v>
      </c>
    </row>
    <row r="67" spans="1:5" ht="25.5">
      <c r="A67" s="2"/>
      <c r="B67" s="71" t="s">
        <v>126</v>
      </c>
      <c r="C67" s="4"/>
      <c r="D67" s="4"/>
      <c r="E67" s="4"/>
    </row>
    <row r="68" spans="1:7" ht="15" customHeight="1">
      <c r="A68" s="2"/>
      <c r="B68" s="95" t="s">
        <v>127</v>
      </c>
      <c r="C68" s="4">
        <v>4</v>
      </c>
      <c r="D68" s="318"/>
      <c r="E68" s="89">
        <f>C68*D68</f>
        <v>0</v>
      </c>
      <c r="F68" s="44"/>
      <c r="G68" s="88" t="str">
        <f>IF(D68="","VNESI CENO NA ENOTO!","")</f>
        <v>VNESI CENO NA ENOTO!</v>
      </c>
    </row>
    <row r="69" spans="1:5" ht="12.75" customHeight="1">
      <c r="A69" s="2"/>
      <c r="C69" s="4"/>
      <c r="D69" s="4"/>
      <c r="E69" s="4"/>
    </row>
    <row r="70" spans="1:5" ht="38.25">
      <c r="A70" s="2" t="s">
        <v>49</v>
      </c>
      <c r="B70" s="27" t="s">
        <v>129</v>
      </c>
      <c r="C70" s="4"/>
      <c r="D70" s="4"/>
      <c r="E70" s="4"/>
    </row>
    <row r="71" spans="1:5" ht="15" customHeight="1">
      <c r="A71" s="2"/>
      <c r="B71" s="27" t="s">
        <v>117</v>
      </c>
      <c r="C71" s="4"/>
      <c r="D71" s="4"/>
      <c r="E71" s="4"/>
    </row>
    <row r="72" spans="1:7" ht="15" customHeight="1">
      <c r="A72" s="2"/>
      <c r="B72" s="45" t="s">
        <v>48</v>
      </c>
      <c r="C72" s="4">
        <v>2</v>
      </c>
      <c r="D72" s="318"/>
      <c r="E72" s="89">
        <f>C72*D72</f>
        <v>0</v>
      </c>
      <c r="F72" s="44"/>
      <c r="G72" s="88" t="str">
        <f>IF(D72="","VNESI CENO NA ENOTO!","")</f>
        <v>VNESI CENO NA ENOTO!</v>
      </c>
    </row>
    <row r="73" spans="1:5" ht="12.75" customHeight="1">
      <c r="A73" s="2"/>
      <c r="C73" s="4"/>
      <c r="D73" s="4"/>
      <c r="E73" s="4"/>
    </row>
    <row r="74" spans="1:5" ht="38.25">
      <c r="A74" s="2" t="s">
        <v>50</v>
      </c>
      <c r="B74" s="27" t="s">
        <v>852</v>
      </c>
      <c r="C74" s="4"/>
      <c r="D74" s="4"/>
      <c r="E74" s="4"/>
    </row>
    <row r="75" spans="1:7" ht="15" customHeight="1">
      <c r="A75" s="2"/>
      <c r="B75" s="45" t="s">
        <v>48</v>
      </c>
      <c r="C75" s="4">
        <v>7</v>
      </c>
      <c r="D75" s="318"/>
      <c r="E75" s="89">
        <f>C75*D75</f>
        <v>0</v>
      </c>
      <c r="F75" s="44"/>
      <c r="G75" s="88" t="str">
        <f>IF(D75="","VNESI CENO NA ENOTO!","")</f>
        <v>VNESI CENO NA ENOTO!</v>
      </c>
    </row>
    <row r="76" spans="1:5" ht="12.75" customHeight="1">
      <c r="A76" s="2"/>
      <c r="C76" s="4"/>
      <c r="D76" s="4"/>
      <c r="E76" s="4"/>
    </row>
    <row r="77" spans="1:5" ht="38.25">
      <c r="A77" s="2" t="s">
        <v>51</v>
      </c>
      <c r="B77" s="27" t="s">
        <v>853</v>
      </c>
      <c r="C77" s="4"/>
      <c r="D77" s="4"/>
      <c r="E77" s="4"/>
    </row>
    <row r="78" spans="1:7" ht="15" customHeight="1">
      <c r="A78" s="2"/>
      <c r="B78" s="45" t="s">
        <v>48</v>
      </c>
      <c r="C78" s="4">
        <v>5</v>
      </c>
      <c r="D78" s="318"/>
      <c r="E78" s="89">
        <f>C78*D78</f>
        <v>0</v>
      </c>
      <c r="F78" s="44"/>
      <c r="G78" s="88" t="str">
        <f>IF(D78="","VNESI CENO NA ENOTO!","")</f>
        <v>VNESI CENO NA ENOTO!</v>
      </c>
    </row>
    <row r="79" spans="1:5" ht="12.75" customHeight="1">
      <c r="A79" s="2"/>
      <c r="C79" s="4"/>
      <c r="D79" s="4"/>
      <c r="E79" s="4"/>
    </row>
    <row r="80" spans="1:5" ht="42.75" customHeight="1">
      <c r="A80" s="2" t="s">
        <v>64</v>
      </c>
      <c r="B80" s="27" t="s">
        <v>196</v>
      </c>
      <c r="C80" s="4"/>
      <c r="D80" s="4"/>
      <c r="E80" s="4"/>
    </row>
    <row r="81" spans="1:7" ht="15" customHeight="1">
      <c r="A81" s="2"/>
      <c r="B81" s="58" t="s">
        <v>94</v>
      </c>
      <c r="C81" s="4">
        <v>11.5</v>
      </c>
      <c r="D81" s="318"/>
      <c r="E81" s="89">
        <f>C81*D81</f>
        <v>0</v>
      </c>
      <c r="F81" s="44"/>
      <c r="G81" s="88" t="str">
        <f>IF(D81="","VNESI CENO NA ENOTO!","")</f>
        <v>VNESI CENO NA ENOTO!</v>
      </c>
    </row>
    <row r="82" spans="1:5" ht="12" customHeight="1">
      <c r="A82" s="2"/>
      <c r="B82" s="19"/>
      <c r="C82" s="20"/>
      <c r="D82" s="20"/>
      <c r="E82" s="20"/>
    </row>
    <row r="83" spans="1:5" ht="12.75" customHeight="1">
      <c r="A83" s="2"/>
      <c r="C83" s="4"/>
      <c r="D83" s="4"/>
      <c r="E83" s="4"/>
    </row>
    <row r="84" spans="2:6" ht="15">
      <c r="B84" s="90" t="s">
        <v>345</v>
      </c>
      <c r="C84" s="93"/>
      <c r="D84" s="93"/>
      <c r="E84" s="92">
        <f>SUM(E4:E82)</f>
        <v>0</v>
      </c>
      <c r="F84" s="94"/>
    </row>
    <row r="85" spans="1:5" ht="15.75">
      <c r="A85" s="56"/>
      <c r="B85" s="59"/>
      <c r="C85" s="57"/>
      <c r="D85" s="60"/>
      <c r="E85" s="60"/>
    </row>
  </sheetData>
  <sheetProtection password="CA19" sheet="1" selectLockedCells="1"/>
  <printOptions/>
  <pageMargins left="0.9448818897637796" right="0.35433070866141736" top="0.984251968503937" bottom="0.984251968503937"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48"/>
  <sheetViews>
    <sheetView showZeros="0" view="pageBreakPreview" zoomScaleSheetLayoutView="100" zoomScalePageLayoutView="0" workbookViewId="0" topLeftCell="A1">
      <selection activeCell="D6" sqref="D6"/>
    </sheetView>
  </sheetViews>
  <sheetFormatPr defaultColWidth="9.140625" defaultRowHeight="12.75"/>
  <cols>
    <col min="1" max="1" width="7.7109375" style="0" customWidth="1"/>
    <col min="2" max="2" width="46.7109375" style="0" customWidth="1"/>
    <col min="3" max="3" width="10.140625" style="0" customWidth="1"/>
    <col min="4" max="4" width="12.140625" style="0" customWidth="1"/>
    <col min="5" max="5" width="15.28125" style="0" customWidth="1"/>
    <col min="6" max="6" width="2.7109375" style="0" customWidth="1"/>
  </cols>
  <sheetData>
    <row r="1" spans="1:5" ht="22.5">
      <c r="A1" s="84" t="s">
        <v>338</v>
      </c>
      <c r="B1" s="84" t="s">
        <v>339</v>
      </c>
      <c r="C1" s="85" t="s">
        <v>341</v>
      </c>
      <c r="D1" s="86" t="s">
        <v>342</v>
      </c>
      <c r="E1" s="84" t="s">
        <v>343</v>
      </c>
    </row>
    <row r="3" spans="1:5" ht="12.75">
      <c r="A3" s="6" t="s">
        <v>371</v>
      </c>
      <c r="B3" s="7" t="s">
        <v>75</v>
      </c>
      <c r="C3" s="1"/>
      <c r="D3" s="1"/>
      <c r="E3" s="1"/>
    </row>
    <row r="4" spans="1:5" ht="12.75" customHeight="1">
      <c r="A4" s="2"/>
      <c r="B4" s="5"/>
      <c r="C4" s="4"/>
      <c r="D4" s="4"/>
      <c r="E4" s="4"/>
    </row>
    <row r="5" spans="1:5" ht="56.25" customHeight="1">
      <c r="A5" s="2" t="s">
        <v>43</v>
      </c>
      <c r="B5" s="8" t="s">
        <v>91</v>
      </c>
      <c r="C5" s="4"/>
      <c r="D5" s="4"/>
      <c r="E5" s="4"/>
    </row>
    <row r="6" spans="1:7" ht="15">
      <c r="A6" s="2"/>
      <c r="B6" s="3" t="s">
        <v>71</v>
      </c>
      <c r="C6" s="4">
        <v>11.7</v>
      </c>
      <c r="D6" s="318"/>
      <c r="E6" s="89">
        <f>C6*D6</f>
        <v>0</v>
      </c>
      <c r="F6" s="44"/>
      <c r="G6" s="88" t="str">
        <f>IF(D6="","VNESI CENO NA ENOTO!","")</f>
        <v>VNESI CENO NA ENOTO!</v>
      </c>
    </row>
    <row r="7" spans="1:5" ht="12.75" customHeight="1">
      <c r="A7" s="2"/>
      <c r="B7" s="5"/>
      <c r="C7" s="4"/>
      <c r="D7" s="4"/>
      <c r="E7" s="4"/>
    </row>
    <row r="8" spans="1:5" ht="45.75" customHeight="1">
      <c r="A8" s="2" t="s">
        <v>44</v>
      </c>
      <c r="B8" s="8" t="s">
        <v>197</v>
      </c>
      <c r="C8" s="4"/>
      <c r="D8" s="4"/>
      <c r="E8" s="4"/>
    </row>
    <row r="9" spans="1:7" ht="15">
      <c r="A9" s="2"/>
      <c r="B9" s="3" t="s">
        <v>71</v>
      </c>
      <c r="C9" s="4">
        <v>37</v>
      </c>
      <c r="D9" s="318"/>
      <c r="E9" s="89">
        <f>C9*D9</f>
        <v>0</v>
      </c>
      <c r="F9" s="44"/>
      <c r="G9" s="88" t="str">
        <f>IF(D9="","VNESI CENO NA ENOTO!","")</f>
        <v>VNESI CENO NA ENOTO!</v>
      </c>
    </row>
    <row r="10" spans="1:5" ht="12.75" customHeight="1">
      <c r="A10" s="2"/>
      <c r="B10" s="5"/>
      <c r="C10" s="4"/>
      <c r="D10" s="4"/>
      <c r="E10" s="4"/>
    </row>
    <row r="11" spans="1:5" ht="53.25">
      <c r="A11" s="2" t="s">
        <v>45</v>
      </c>
      <c r="B11" s="8" t="s">
        <v>199</v>
      </c>
      <c r="C11" s="4"/>
      <c r="D11" s="4"/>
      <c r="E11" s="4"/>
    </row>
    <row r="12" spans="1:7" ht="15">
      <c r="A12" s="2"/>
      <c r="B12" s="3" t="s">
        <v>71</v>
      </c>
      <c r="C12" s="4">
        <v>6.5</v>
      </c>
      <c r="D12" s="318"/>
      <c r="E12" s="89">
        <f>C12*D12</f>
        <v>0</v>
      </c>
      <c r="F12" s="44"/>
      <c r="G12" s="88" t="str">
        <f>IF(D12="","VNESI CENO NA ENOTO!","")</f>
        <v>VNESI CENO NA ENOTO!</v>
      </c>
    </row>
    <row r="13" spans="1:5" ht="12.75" customHeight="1">
      <c r="A13" s="2"/>
      <c r="B13" s="5"/>
      <c r="C13" s="4"/>
      <c r="D13" s="4"/>
      <c r="E13" s="4"/>
    </row>
    <row r="14" spans="1:5" ht="51">
      <c r="A14" s="2" t="s">
        <v>46</v>
      </c>
      <c r="B14" s="8" t="s">
        <v>198</v>
      </c>
      <c r="C14" s="4"/>
      <c r="D14" s="4"/>
      <c r="E14" s="4"/>
    </row>
    <row r="15" spans="1:7" ht="15">
      <c r="A15" s="2"/>
      <c r="B15" s="3" t="s">
        <v>71</v>
      </c>
      <c r="C15" s="4">
        <v>10.2</v>
      </c>
      <c r="D15" s="318"/>
      <c r="E15" s="89">
        <f>C15*D15</f>
        <v>0</v>
      </c>
      <c r="F15" s="44"/>
      <c r="G15" s="88" t="str">
        <f>IF(D15="","VNESI CENO NA ENOTO!","")</f>
        <v>VNESI CENO NA ENOTO!</v>
      </c>
    </row>
    <row r="16" spans="1:5" ht="12.75" customHeight="1">
      <c r="A16" s="2"/>
      <c r="B16" s="5"/>
      <c r="C16" s="4"/>
      <c r="D16" s="4"/>
      <c r="E16" s="4"/>
    </row>
    <row r="17" spans="1:5" ht="51">
      <c r="A17" s="2" t="s">
        <v>47</v>
      </c>
      <c r="B17" s="8" t="s">
        <v>200</v>
      </c>
      <c r="C17" s="4"/>
      <c r="D17" s="4"/>
      <c r="E17" s="4"/>
    </row>
    <row r="18" spans="1:7" ht="15">
      <c r="A18" s="2"/>
      <c r="B18" s="3" t="s">
        <v>71</v>
      </c>
      <c r="C18" s="4">
        <v>30.5</v>
      </c>
      <c r="D18" s="318"/>
      <c r="E18" s="89">
        <f>C18*D18</f>
        <v>0</v>
      </c>
      <c r="F18" s="44"/>
      <c r="G18" s="88" t="str">
        <f>IF(D18="","VNESI CENO NA ENOTO!","")</f>
        <v>VNESI CENO NA ENOTO!</v>
      </c>
    </row>
    <row r="19" spans="1:5" ht="12.75" customHeight="1">
      <c r="A19" s="2"/>
      <c r="B19" s="5"/>
      <c r="C19" s="4"/>
      <c r="D19" s="4"/>
      <c r="E19" s="4"/>
    </row>
    <row r="20" spans="1:5" ht="54.75" customHeight="1">
      <c r="A20" s="2" t="s">
        <v>49</v>
      </c>
      <c r="B20" s="8" t="s">
        <v>201</v>
      </c>
      <c r="C20" s="4"/>
      <c r="D20" s="4"/>
      <c r="E20" s="4"/>
    </row>
    <row r="21" spans="1:7" ht="15">
      <c r="A21" s="2"/>
      <c r="B21" s="3" t="s">
        <v>71</v>
      </c>
      <c r="C21" s="4">
        <v>8.5</v>
      </c>
      <c r="D21" s="318"/>
      <c r="E21" s="89">
        <f>C21*D21</f>
        <v>0</v>
      </c>
      <c r="F21" s="44"/>
      <c r="G21" s="88" t="str">
        <f>IF(D21="","VNESI CENO NA ENOTO!","")</f>
        <v>VNESI CENO NA ENOTO!</v>
      </c>
    </row>
    <row r="22" spans="1:5" ht="12.75" customHeight="1">
      <c r="A22" s="2"/>
      <c r="B22" s="5"/>
      <c r="C22" s="4"/>
      <c r="D22" s="4"/>
      <c r="E22" s="4"/>
    </row>
    <row r="23" spans="1:5" ht="40.5">
      <c r="A23" s="2" t="s">
        <v>50</v>
      </c>
      <c r="B23" s="8" t="s">
        <v>202</v>
      </c>
      <c r="C23" s="4"/>
      <c r="D23" s="4"/>
      <c r="E23" s="4"/>
    </row>
    <row r="24" spans="1:5" ht="12.75">
      <c r="A24" s="2"/>
      <c r="B24" s="8" t="s">
        <v>203</v>
      </c>
      <c r="C24" s="4"/>
      <c r="D24" s="4"/>
      <c r="E24" s="4"/>
    </row>
    <row r="25" spans="1:7" ht="15">
      <c r="A25" s="2"/>
      <c r="B25" s="3" t="s">
        <v>71</v>
      </c>
      <c r="C25" s="4">
        <v>19.1</v>
      </c>
      <c r="D25" s="318"/>
      <c r="E25" s="89">
        <f>C25*D25</f>
        <v>0</v>
      </c>
      <c r="F25" s="44"/>
      <c r="G25" s="88" t="str">
        <f>IF(D25="","VNESI CENO NA ENOTO!","")</f>
        <v>VNESI CENO NA ENOTO!</v>
      </c>
    </row>
    <row r="26" spans="1:5" ht="25.5">
      <c r="A26" s="2"/>
      <c r="B26" s="8" t="s">
        <v>204</v>
      </c>
      <c r="C26" s="4"/>
      <c r="D26" s="4"/>
      <c r="E26" s="4"/>
    </row>
    <row r="27" spans="1:7" ht="15">
      <c r="A27" s="2"/>
      <c r="B27" s="3" t="s">
        <v>71</v>
      </c>
      <c r="C27" s="4">
        <v>5.9</v>
      </c>
      <c r="D27" s="318"/>
      <c r="E27" s="89">
        <f>C27*D27</f>
        <v>0</v>
      </c>
      <c r="F27" s="44"/>
      <c r="G27" s="88" t="str">
        <f>IF(D27="","VNESI CENO NA ENOTO!","")</f>
        <v>VNESI CENO NA ENOTO!</v>
      </c>
    </row>
    <row r="28" spans="1:5" ht="15" customHeight="1">
      <c r="A28" s="2"/>
      <c r="B28" s="5"/>
      <c r="C28" s="4"/>
      <c r="D28" s="4"/>
      <c r="E28" s="4"/>
    </row>
    <row r="29" spans="1:5" ht="40.5">
      <c r="A29" s="2" t="s">
        <v>51</v>
      </c>
      <c r="B29" s="8" t="s">
        <v>205</v>
      </c>
      <c r="C29" s="4"/>
      <c r="D29" s="4"/>
      <c r="E29" s="4"/>
    </row>
    <row r="30" spans="1:5" ht="5.25" customHeight="1">
      <c r="A30" s="2"/>
      <c r="B30" s="8"/>
      <c r="C30" s="4"/>
      <c r="D30" s="4"/>
      <c r="E30" s="4"/>
    </row>
    <row r="31" spans="1:5" ht="25.5">
      <c r="A31" s="2"/>
      <c r="B31" s="8" t="s">
        <v>206</v>
      </c>
      <c r="C31" s="4"/>
      <c r="D31" s="4"/>
      <c r="E31" s="4"/>
    </row>
    <row r="32" spans="1:7" ht="15">
      <c r="A32" s="2"/>
      <c r="B32" s="3" t="s">
        <v>71</v>
      </c>
      <c r="C32" s="4">
        <v>2.7</v>
      </c>
      <c r="D32" s="318"/>
      <c r="E32" s="89">
        <f>C32*D32</f>
        <v>0</v>
      </c>
      <c r="F32" s="44"/>
      <c r="G32" s="88" t="str">
        <f>IF(D32="","VNESI CENO NA ENOTO!","")</f>
        <v>VNESI CENO NA ENOTO!</v>
      </c>
    </row>
    <row r="33" spans="1:5" ht="25.5">
      <c r="A33" s="2"/>
      <c r="B33" s="8" t="s">
        <v>207</v>
      </c>
      <c r="C33" s="4"/>
      <c r="D33" s="4"/>
      <c r="E33" s="4"/>
    </row>
    <row r="34" spans="1:7" ht="15">
      <c r="A34" s="2"/>
      <c r="B34" s="3" t="s">
        <v>71</v>
      </c>
      <c r="C34" s="4">
        <v>1.9</v>
      </c>
      <c r="D34" s="318"/>
      <c r="E34" s="89">
        <f>C34*D34</f>
        <v>0</v>
      </c>
      <c r="F34" s="44"/>
      <c r="G34" s="88" t="str">
        <f>IF(D34="","VNESI CENO NA ENOTO!","")</f>
        <v>VNESI CENO NA ENOTO!</v>
      </c>
    </row>
    <row r="35" spans="1:5" ht="15" customHeight="1">
      <c r="A35" s="2"/>
      <c r="B35" s="5"/>
      <c r="C35" s="4"/>
      <c r="D35" s="4"/>
      <c r="E35" s="4"/>
    </row>
    <row r="36" spans="1:5" ht="54" customHeight="1">
      <c r="A36" s="2" t="s">
        <v>64</v>
      </c>
      <c r="B36" s="8" t="s">
        <v>92</v>
      </c>
      <c r="C36" s="4"/>
      <c r="D36" s="4"/>
      <c r="E36" s="4"/>
    </row>
    <row r="37" spans="1:5" ht="12.75">
      <c r="A37" s="2"/>
      <c r="B37" s="8" t="s">
        <v>347</v>
      </c>
      <c r="C37" s="4"/>
      <c r="D37" s="4"/>
      <c r="E37" s="4"/>
    </row>
    <row r="38" spans="1:7" ht="12.75">
      <c r="A38" s="2"/>
      <c r="B38" s="3" t="s">
        <v>59</v>
      </c>
      <c r="C38" s="4">
        <v>2600</v>
      </c>
      <c r="D38" s="318"/>
      <c r="E38" s="89">
        <f>C38*D38</f>
        <v>0</v>
      </c>
      <c r="F38" s="44"/>
      <c r="G38" s="88" t="str">
        <f>IF(D38="","VNESI CENO NA ENOTO!","")</f>
        <v>VNESI CENO NA ENOTO!</v>
      </c>
    </row>
    <row r="39" spans="1:5" ht="12.75">
      <c r="A39" s="2"/>
      <c r="B39" s="8" t="s">
        <v>348</v>
      </c>
      <c r="C39" s="4"/>
      <c r="D39" s="4"/>
      <c r="E39" s="4"/>
    </row>
    <row r="40" spans="1:7" ht="12.75">
      <c r="A40" s="2"/>
      <c r="B40" s="3" t="s">
        <v>59</v>
      </c>
      <c r="C40" s="4">
        <v>2300</v>
      </c>
      <c r="D40" s="318"/>
      <c r="E40" s="89">
        <f>C40*D40</f>
        <v>0</v>
      </c>
      <c r="F40" s="44"/>
      <c r="G40" s="88" t="str">
        <f>IF(D40="","VNESI CENO NA ENOTO!","")</f>
        <v>VNESI CENO NA ENOTO!</v>
      </c>
    </row>
    <row r="41" spans="1:5" ht="12.75">
      <c r="A41" s="2"/>
      <c r="B41" s="8" t="s">
        <v>349</v>
      </c>
      <c r="C41" s="4"/>
      <c r="D41" s="4"/>
      <c r="E41" s="4"/>
    </row>
    <row r="42" spans="1:7" ht="12.75">
      <c r="A42" s="2"/>
      <c r="B42" s="3" t="s">
        <v>59</v>
      </c>
      <c r="C42" s="4">
        <v>4600</v>
      </c>
      <c r="D42" s="318"/>
      <c r="E42" s="89">
        <f>C42*D42</f>
        <v>0</v>
      </c>
      <c r="F42" s="44"/>
      <c r="G42" s="88" t="str">
        <f>IF(D42="","VNESI CENO NA ENOTO!","")</f>
        <v>VNESI CENO NA ENOTO!</v>
      </c>
    </row>
    <row r="43" spans="2:5" ht="12.75" customHeight="1">
      <c r="B43" s="13"/>
      <c r="C43" s="13"/>
      <c r="D43" s="13"/>
      <c r="E43" s="20"/>
    </row>
    <row r="44" spans="1:5" ht="12.75" customHeight="1">
      <c r="A44" s="2"/>
      <c r="B44" s="5"/>
      <c r="C44" s="4"/>
      <c r="D44" s="4"/>
      <c r="E44" s="4"/>
    </row>
    <row r="45" spans="2:6" ht="15">
      <c r="B45" s="96" t="s">
        <v>346</v>
      </c>
      <c r="C45" s="91"/>
      <c r="D45" s="91"/>
      <c r="E45" s="92">
        <f>SUM(E4:E44)</f>
        <v>0</v>
      </c>
      <c r="F45" s="94"/>
    </row>
    <row r="46" spans="2:5" ht="12.75">
      <c r="B46" s="5"/>
      <c r="C46" s="5"/>
      <c r="D46" s="5"/>
      <c r="E46" s="5"/>
    </row>
    <row r="47" spans="2:5" ht="12.75">
      <c r="B47" s="5"/>
      <c r="C47" s="5"/>
      <c r="D47" s="5"/>
      <c r="E47" s="5"/>
    </row>
    <row r="48" spans="2:5" ht="12.75">
      <c r="B48" s="5"/>
      <c r="C48" s="5"/>
      <c r="D48" s="5"/>
      <c r="E48" s="5"/>
    </row>
  </sheetData>
  <sheetProtection password="CA19" sheet="1" selectLockedCells="1"/>
  <printOptions/>
  <pageMargins left="0.9448818897637796" right="0.35433070866141736" top="0.984251968503937" bottom="0.984251968503937"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42"/>
  <sheetViews>
    <sheetView showZeros="0" view="pageBreakPreview" zoomScaleSheetLayoutView="100" zoomScalePageLayoutView="0" workbookViewId="0" topLeftCell="A1">
      <selection activeCell="D6" sqref="D6"/>
    </sheetView>
  </sheetViews>
  <sheetFormatPr defaultColWidth="9.140625" defaultRowHeight="12.75"/>
  <cols>
    <col min="1" max="1" width="7.7109375" style="5" customWidth="1"/>
    <col min="2" max="2" width="46.7109375" style="28" customWidth="1"/>
    <col min="3" max="3" width="10.140625" style="5" customWidth="1"/>
    <col min="4" max="4" width="12.00390625" style="5" customWidth="1"/>
    <col min="5" max="5" width="15.28125" style="5" customWidth="1"/>
    <col min="6" max="6" width="2.7109375" style="5" customWidth="1"/>
    <col min="7" max="16384" width="9.140625" style="5" customWidth="1"/>
  </cols>
  <sheetData>
    <row r="1" spans="1:7" ht="22.5">
      <c r="A1" s="273" t="s">
        <v>338</v>
      </c>
      <c r="B1" s="273" t="s">
        <v>339</v>
      </c>
      <c r="C1" s="274" t="s">
        <v>341</v>
      </c>
      <c r="D1" s="86" t="s">
        <v>342</v>
      </c>
      <c r="E1" s="273" t="s">
        <v>343</v>
      </c>
      <c r="F1" s="233"/>
      <c r="G1" s="233"/>
    </row>
    <row r="2" spans="1:7" ht="12.75">
      <c r="A2" s="233"/>
      <c r="B2" s="319"/>
      <c r="C2" s="233"/>
      <c r="D2" s="233"/>
      <c r="E2" s="233"/>
      <c r="F2" s="233"/>
      <c r="G2" s="233"/>
    </row>
    <row r="3" spans="1:7" ht="12.75">
      <c r="A3" s="304" t="s">
        <v>372</v>
      </c>
      <c r="B3" s="320" t="s">
        <v>63</v>
      </c>
      <c r="C3" s="306"/>
      <c r="D3" s="306"/>
      <c r="E3" s="306"/>
      <c r="F3" s="233"/>
      <c r="G3" s="233"/>
    </row>
    <row r="4" spans="1:7" ht="12.75" customHeight="1">
      <c r="A4" s="232"/>
      <c r="B4" s="319"/>
      <c r="C4" s="234"/>
      <c r="D4" s="234"/>
      <c r="E4" s="234"/>
      <c r="F4" s="233"/>
      <c r="G4" s="233"/>
    </row>
    <row r="5" spans="1:7" ht="56.25" customHeight="1">
      <c r="A5" s="232" t="s">
        <v>43</v>
      </c>
      <c r="B5" s="293" t="s">
        <v>130</v>
      </c>
      <c r="C5" s="234"/>
      <c r="D5" s="234"/>
      <c r="E5" s="234"/>
      <c r="F5" s="233"/>
      <c r="G5" s="233"/>
    </row>
    <row r="6" spans="1:7" ht="15" customHeight="1">
      <c r="A6" s="232"/>
      <c r="B6" s="321" t="s">
        <v>76</v>
      </c>
      <c r="C6" s="234">
        <v>127</v>
      </c>
      <c r="D6" s="318"/>
      <c r="E6" s="285">
        <f>C6*D6</f>
        <v>0</v>
      </c>
      <c r="F6" s="275"/>
      <c r="G6" s="286" t="str">
        <f>IF(D6="","VNESI CENO NA ENOTO!","")</f>
        <v>VNESI CENO NA ENOTO!</v>
      </c>
    </row>
    <row r="7" spans="1:7" ht="12.75" customHeight="1">
      <c r="A7" s="232"/>
      <c r="B7" s="319"/>
      <c r="C7" s="234"/>
      <c r="D7" s="234"/>
      <c r="E7" s="234"/>
      <c r="F7" s="233"/>
      <c r="G7" s="233"/>
    </row>
    <row r="8" spans="1:7" ht="56.25" customHeight="1">
      <c r="A8" s="232" t="s">
        <v>44</v>
      </c>
      <c r="B8" s="293" t="s">
        <v>208</v>
      </c>
      <c r="C8" s="234"/>
      <c r="D8" s="234"/>
      <c r="E8" s="234"/>
      <c r="F8" s="233"/>
      <c r="G8" s="233"/>
    </row>
    <row r="9" spans="1:7" ht="15" customHeight="1">
      <c r="A9" s="232"/>
      <c r="B9" s="321" t="s">
        <v>80</v>
      </c>
      <c r="C9" s="234">
        <v>29.5</v>
      </c>
      <c r="D9" s="318"/>
      <c r="E9" s="285">
        <f>C9*D9</f>
        <v>0</v>
      </c>
      <c r="F9" s="275"/>
      <c r="G9" s="286" t="str">
        <f>IF(D9="","VNESI CENO NA ENOTO!","")</f>
        <v>VNESI CENO NA ENOTO!</v>
      </c>
    </row>
    <row r="10" spans="1:7" ht="12.75" customHeight="1">
      <c r="A10" s="232"/>
      <c r="B10" s="319"/>
      <c r="C10" s="234"/>
      <c r="D10" s="234"/>
      <c r="E10" s="234"/>
      <c r="F10" s="233"/>
      <c r="G10" s="233"/>
    </row>
    <row r="11" spans="1:7" ht="51">
      <c r="A11" s="232" t="s">
        <v>45</v>
      </c>
      <c r="B11" s="293" t="s">
        <v>209</v>
      </c>
      <c r="C11" s="234"/>
      <c r="D11" s="234"/>
      <c r="E11" s="234"/>
      <c r="F11" s="233"/>
      <c r="G11" s="233"/>
    </row>
    <row r="12" spans="1:7" ht="15" customHeight="1">
      <c r="A12" s="232"/>
      <c r="B12" s="321" t="s">
        <v>76</v>
      </c>
      <c r="C12" s="234">
        <v>75.4</v>
      </c>
      <c r="D12" s="318"/>
      <c r="E12" s="285">
        <f>C12*D12</f>
        <v>0</v>
      </c>
      <c r="F12" s="275"/>
      <c r="G12" s="286" t="str">
        <f>IF(D12="","VNESI CENO NA ENOTO!","")</f>
        <v>VNESI CENO NA ENOTO!</v>
      </c>
    </row>
    <row r="13" spans="1:7" ht="12.75" customHeight="1">
      <c r="A13" s="232"/>
      <c r="B13" s="319"/>
      <c r="C13" s="234"/>
      <c r="D13" s="234"/>
      <c r="E13" s="234"/>
      <c r="F13" s="233"/>
      <c r="G13" s="233"/>
    </row>
    <row r="14" spans="1:7" ht="51">
      <c r="A14" s="232" t="s">
        <v>46</v>
      </c>
      <c r="B14" s="293" t="s">
        <v>84</v>
      </c>
      <c r="C14" s="234"/>
      <c r="D14" s="234"/>
      <c r="E14" s="234"/>
      <c r="F14" s="233"/>
      <c r="G14" s="233"/>
    </row>
    <row r="15" spans="1:7" ht="15" customHeight="1">
      <c r="A15" s="232"/>
      <c r="B15" s="321" t="s">
        <v>80</v>
      </c>
      <c r="C15" s="234">
        <v>21</v>
      </c>
      <c r="D15" s="318"/>
      <c r="E15" s="285">
        <f>C15*D15</f>
        <v>0</v>
      </c>
      <c r="F15" s="275"/>
      <c r="G15" s="286" t="str">
        <f>IF(D15="","VNESI CENO NA ENOTO!","")</f>
        <v>VNESI CENO NA ENOTO!</v>
      </c>
    </row>
    <row r="16" spans="1:7" ht="12.75" customHeight="1">
      <c r="A16" s="232"/>
      <c r="B16" s="319"/>
      <c r="C16" s="234"/>
      <c r="D16" s="234"/>
      <c r="E16" s="234"/>
      <c r="F16" s="233"/>
      <c r="G16" s="233"/>
    </row>
    <row r="17" spans="1:7" ht="54" customHeight="1">
      <c r="A17" s="232" t="s">
        <v>47</v>
      </c>
      <c r="B17" s="293" t="s">
        <v>210</v>
      </c>
      <c r="C17" s="234"/>
      <c r="D17" s="234"/>
      <c r="E17" s="234"/>
      <c r="F17" s="233"/>
      <c r="G17" s="233"/>
    </row>
    <row r="18" spans="1:7" ht="15" customHeight="1">
      <c r="A18" s="232"/>
      <c r="B18" s="321" t="s">
        <v>76</v>
      </c>
      <c r="C18" s="234">
        <v>145</v>
      </c>
      <c r="D18" s="318"/>
      <c r="E18" s="285">
        <f>C18*D18</f>
        <v>0</v>
      </c>
      <c r="F18" s="275"/>
      <c r="G18" s="286" t="str">
        <f>IF(D18="","VNESI CENO NA ENOTO!","")</f>
        <v>VNESI CENO NA ENOTO!</v>
      </c>
    </row>
    <row r="19" spans="1:7" ht="12.75" customHeight="1">
      <c r="A19" s="232"/>
      <c r="B19" s="319"/>
      <c r="C19" s="234"/>
      <c r="D19" s="234"/>
      <c r="E19" s="234"/>
      <c r="F19" s="233"/>
      <c r="G19" s="233"/>
    </row>
    <row r="20" spans="1:7" ht="44.25" customHeight="1">
      <c r="A20" s="232" t="s">
        <v>49</v>
      </c>
      <c r="B20" s="293" t="s">
        <v>85</v>
      </c>
      <c r="C20" s="234"/>
      <c r="D20" s="234"/>
      <c r="E20" s="234"/>
      <c r="F20" s="233"/>
      <c r="G20" s="233"/>
    </row>
    <row r="21" spans="1:7" ht="15" customHeight="1">
      <c r="A21" s="232"/>
      <c r="B21" s="321" t="s">
        <v>80</v>
      </c>
      <c r="C21" s="234">
        <v>28</v>
      </c>
      <c r="D21" s="318"/>
      <c r="E21" s="285">
        <f>C21*D21</f>
        <v>0</v>
      </c>
      <c r="F21" s="275"/>
      <c r="G21" s="286" t="str">
        <f>IF(D21="","VNESI CENO NA ENOTO!","")</f>
        <v>VNESI CENO NA ENOTO!</v>
      </c>
    </row>
    <row r="22" spans="1:7" ht="12.75" customHeight="1">
      <c r="A22" s="232"/>
      <c r="B22" s="319"/>
      <c r="C22" s="234"/>
      <c r="D22" s="234"/>
      <c r="E22" s="234"/>
      <c r="F22" s="233"/>
      <c r="G22" s="233"/>
    </row>
    <row r="23" spans="1:7" ht="53.25" customHeight="1">
      <c r="A23" s="232" t="s">
        <v>50</v>
      </c>
      <c r="B23" s="293" t="s">
        <v>211</v>
      </c>
      <c r="C23" s="234"/>
      <c r="D23" s="234"/>
      <c r="E23" s="234"/>
      <c r="F23" s="233"/>
      <c r="G23" s="233"/>
    </row>
    <row r="24" spans="1:7" ht="15" customHeight="1">
      <c r="A24" s="232"/>
      <c r="B24" s="321" t="s">
        <v>76</v>
      </c>
      <c r="C24" s="234">
        <v>24.8</v>
      </c>
      <c r="D24" s="318"/>
      <c r="E24" s="285">
        <f>C24*D24</f>
        <v>0</v>
      </c>
      <c r="F24" s="275"/>
      <c r="G24" s="286" t="str">
        <f>IF(D24="","VNESI CENO NA ENOTO!","")</f>
        <v>VNESI CENO NA ENOTO!</v>
      </c>
    </row>
    <row r="25" spans="1:7" ht="12.75" customHeight="1">
      <c r="A25" s="232"/>
      <c r="B25" s="319"/>
      <c r="C25" s="234"/>
      <c r="D25" s="234"/>
      <c r="E25" s="234"/>
      <c r="F25" s="233"/>
      <c r="G25" s="233"/>
    </row>
    <row r="26" spans="1:7" ht="42.75" customHeight="1">
      <c r="A26" s="232" t="s">
        <v>51</v>
      </c>
      <c r="B26" s="293" t="s">
        <v>99</v>
      </c>
      <c r="C26" s="234"/>
      <c r="D26" s="234"/>
      <c r="E26" s="234"/>
      <c r="F26" s="233"/>
      <c r="G26" s="233"/>
    </row>
    <row r="27" spans="1:7" ht="15" customHeight="1">
      <c r="A27" s="232"/>
      <c r="B27" s="321" t="s">
        <v>48</v>
      </c>
      <c r="C27" s="234">
        <v>3</v>
      </c>
      <c r="D27" s="318"/>
      <c r="E27" s="285">
        <f>C27*D27</f>
        <v>0</v>
      </c>
      <c r="F27" s="275"/>
      <c r="G27" s="286" t="str">
        <f>IF(D27="","VNESI CENO NA ENOTO!","")</f>
        <v>VNESI CENO NA ENOTO!</v>
      </c>
    </row>
    <row r="28" spans="1:7" ht="12.75" customHeight="1">
      <c r="A28" s="232"/>
      <c r="B28" s="319"/>
      <c r="C28" s="234"/>
      <c r="D28" s="234"/>
      <c r="E28" s="234"/>
      <c r="F28" s="233"/>
      <c r="G28" s="233"/>
    </row>
    <row r="29" spans="1:7" ht="25.5">
      <c r="A29" s="232" t="s">
        <v>64</v>
      </c>
      <c r="B29" s="322" t="s">
        <v>289</v>
      </c>
      <c r="C29" s="234"/>
      <c r="D29" s="234"/>
      <c r="E29" s="234"/>
      <c r="F29" s="233"/>
      <c r="G29" s="233"/>
    </row>
    <row r="30" spans="1:7" ht="15" customHeight="1">
      <c r="A30" s="232"/>
      <c r="B30" s="321" t="s">
        <v>76</v>
      </c>
      <c r="C30" s="234">
        <v>195</v>
      </c>
      <c r="D30" s="318"/>
      <c r="E30" s="285">
        <f>C30*D30</f>
        <v>0</v>
      </c>
      <c r="F30" s="275"/>
      <c r="G30" s="286" t="str">
        <f>IF(D30="","VNESI CENO NA ENOTO!","")</f>
        <v>VNESI CENO NA ENOTO!</v>
      </c>
    </row>
    <row r="31" spans="1:7" ht="12.75" customHeight="1">
      <c r="A31" s="232"/>
      <c r="B31" s="319"/>
      <c r="C31" s="234"/>
      <c r="D31" s="234"/>
      <c r="E31" s="234"/>
      <c r="F31" s="233"/>
      <c r="G31" s="233"/>
    </row>
    <row r="32" spans="1:7" ht="54.75" customHeight="1">
      <c r="A32" s="232" t="s">
        <v>83</v>
      </c>
      <c r="B32" s="322" t="s">
        <v>136</v>
      </c>
      <c r="C32" s="234"/>
      <c r="D32" s="234"/>
      <c r="E32" s="234"/>
      <c r="F32" s="233"/>
      <c r="G32" s="233"/>
    </row>
    <row r="33" spans="1:7" ht="15" customHeight="1">
      <c r="A33" s="232"/>
      <c r="B33" s="321" t="s">
        <v>76</v>
      </c>
      <c r="C33" s="234">
        <v>195</v>
      </c>
      <c r="D33" s="318"/>
      <c r="E33" s="285">
        <f>C33*D33</f>
        <v>0</v>
      </c>
      <c r="F33" s="275"/>
      <c r="G33" s="286" t="str">
        <f>IF(D33="","VNESI CENO NA ENOTO!","")</f>
        <v>VNESI CENO NA ENOTO!</v>
      </c>
    </row>
    <row r="34" spans="1:7" ht="12.75" customHeight="1">
      <c r="A34" s="232"/>
      <c r="B34" s="319"/>
      <c r="C34" s="234"/>
      <c r="D34" s="234"/>
      <c r="E34" s="234"/>
      <c r="F34" s="233"/>
      <c r="G34" s="233"/>
    </row>
    <row r="35" spans="1:7" ht="31.5" customHeight="1">
      <c r="A35" s="232" t="s">
        <v>52</v>
      </c>
      <c r="B35" s="293" t="s">
        <v>89</v>
      </c>
      <c r="C35" s="234"/>
      <c r="D35" s="234"/>
      <c r="E35" s="234"/>
      <c r="F35" s="233"/>
      <c r="G35" s="233"/>
    </row>
    <row r="36" spans="1:7" ht="15" customHeight="1">
      <c r="A36" s="232"/>
      <c r="B36" s="321" t="s">
        <v>76</v>
      </c>
      <c r="C36" s="234">
        <v>350</v>
      </c>
      <c r="D36" s="318"/>
      <c r="E36" s="285">
        <f>C36*D36</f>
        <v>0</v>
      </c>
      <c r="F36" s="275"/>
      <c r="G36" s="286" t="str">
        <f>IF(D36="","VNESI CENO NA ENOTO!","")</f>
        <v>VNESI CENO NA ENOTO!</v>
      </c>
    </row>
    <row r="37" spans="1:7" ht="15" customHeight="1">
      <c r="A37" s="232"/>
      <c r="B37" s="321"/>
      <c r="C37" s="234"/>
      <c r="D37" s="234"/>
      <c r="E37" s="285"/>
      <c r="F37" s="275"/>
      <c r="G37" s="286"/>
    </row>
    <row r="38" spans="1:7" ht="25.5">
      <c r="A38" s="232" t="s">
        <v>53</v>
      </c>
      <c r="B38" s="293" t="s">
        <v>90</v>
      </c>
      <c r="C38" s="234"/>
      <c r="D38" s="234"/>
      <c r="E38" s="234"/>
      <c r="F38" s="233"/>
      <c r="G38" s="233"/>
    </row>
    <row r="39" spans="1:7" ht="15" customHeight="1">
      <c r="A39" s="232"/>
      <c r="B39" s="321" t="s">
        <v>76</v>
      </c>
      <c r="C39" s="234">
        <v>500</v>
      </c>
      <c r="D39" s="318"/>
      <c r="E39" s="285">
        <f>C39*D39</f>
        <v>0</v>
      </c>
      <c r="F39" s="275"/>
      <c r="G39" s="286" t="str">
        <f>IF(D39="","VNESI CENO NA ENOTO!","")</f>
        <v>VNESI CENO NA ENOTO!</v>
      </c>
    </row>
    <row r="40" spans="1:7" ht="12.75" customHeight="1">
      <c r="A40" s="232"/>
      <c r="B40" s="323"/>
      <c r="C40" s="246"/>
      <c r="D40" s="246"/>
      <c r="E40" s="246"/>
      <c r="F40" s="233"/>
      <c r="G40" s="233"/>
    </row>
    <row r="41" spans="1:7" ht="12.75">
      <c r="A41" s="232"/>
      <c r="B41" s="319"/>
      <c r="C41" s="234"/>
      <c r="D41" s="234"/>
      <c r="E41" s="234"/>
      <c r="F41" s="233"/>
      <c r="G41" s="233"/>
    </row>
    <row r="42" spans="1:7" ht="14.25">
      <c r="A42" s="233"/>
      <c r="B42" s="324" t="s">
        <v>350</v>
      </c>
      <c r="C42" s="316"/>
      <c r="D42" s="316"/>
      <c r="E42" s="317">
        <f>SUM(E4:E41)</f>
        <v>0</v>
      </c>
      <c r="F42" s="233"/>
      <c r="G42" s="233"/>
    </row>
  </sheetData>
  <sheetProtection password="CA19" sheet="1" selectLockedCells="1"/>
  <printOptions/>
  <pageMargins left="0.9448818897637796" right="0.35433070866141736" top="0.984251968503937" bottom="0.984251968503937" header="0" footer="0"/>
  <pageSetup horizontalDpi="600" verticalDpi="600" orientation="portrait" scale="98" r:id="rId1"/>
  <rowBreaks count="1" manualBreakCount="1">
    <brk id="27" max="4" man="1"/>
  </rowBreaks>
</worksheet>
</file>

<file path=xl/worksheets/sheet8.xml><?xml version="1.0" encoding="utf-8"?>
<worksheet xmlns="http://schemas.openxmlformats.org/spreadsheetml/2006/main" xmlns:r="http://schemas.openxmlformats.org/officeDocument/2006/relationships">
  <dimension ref="A1:G143"/>
  <sheetViews>
    <sheetView showZeros="0" view="pageBreakPreview" zoomScaleSheetLayoutView="100" workbookViewId="0" topLeftCell="A46">
      <selection activeCell="D6" sqref="D6"/>
    </sheetView>
  </sheetViews>
  <sheetFormatPr defaultColWidth="9.140625" defaultRowHeight="12.75"/>
  <cols>
    <col min="1" max="1" width="7.7109375" style="25" customWidth="1"/>
    <col min="2" max="2" width="46.7109375" style="28" customWidth="1"/>
    <col min="3" max="3" width="9.57421875" style="26" customWidth="1"/>
    <col min="4" max="4" width="12.28125" style="26" customWidth="1"/>
    <col min="5" max="5" width="15.28125" style="26" customWidth="1"/>
    <col min="6" max="6" width="2.7109375" style="26" customWidth="1"/>
    <col min="7" max="16384" width="9.140625" style="5" customWidth="1"/>
  </cols>
  <sheetData>
    <row r="1" spans="1:5" ht="22.5">
      <c r="A1" s="84" t="s">
        <v>338</v>
      </c>
      <c r="B1" s="84" t="s">
        <v>339</v>
      </c>
      <c r="C1" s="85" t="s">
        <v>341</v>
      </c>
      <c r="D1" s="86" t="s">
        <v>342</v>
      </c>
      <c r="E1" s="84" t="s">
        <v>343</v>
      </c>
    </row>
    <row r="3" spans="1:5" ht="12.75">
      <c r="A3" s="6" t="s">
        <v>373</v>
      </c>
      <c r="B3" s="31" t="s">
        <v>62</v>
      </c>
      <c r="C3" s="1"/>
      <c r="D3" s="1"/>
      <c r="E3" s="1"/>
    </row>
    <row r="4" spans="1:5" ht="12.75">
      <c r="A4" s="2"/>
      <c r="C4" s="4"/>
      <c r="D4" s="4"/>
      <c r="E4" s="4"/>
    </row>
    <row r="5" spans="1:5" ht="54" customHeight="1">
      <c r="A5" s="2" t="s">
        <v>43</v>
      </c>
      <c r="B5" s="27" t="s">
        <v>100</v>
      </c>
      <c r="C5" s="4"/>
      <c r="D5" s="4"/>
      <c r="E5" s="4"/>
    </row>
    <row r="6" spans="1:7" ht="15" customHeight="1">
      <c r="A6" s="2"/>
      <c r="B6" s="25" t="s">
        <v>76</v>
      </c>
      <c r="C6" s="4">
        <v>158</v>
      </c>
      <c r="D6" s="318"/>
      <c r="E6" s="89">
        <f>C6*D6</f>
        <v>0</v>
      </c>
      <c r="F6" s="44"/>
      <c r="G6" s="88" t="str">
        <f>IF(D6="","VNESI CENO NA ENOTO!","")</f>
        <v>VNESI CENO NA ENOTO!</v>
      </c>
    </row>
    <row r="7" spans="1:5" ht="12.75">
      <c r="A7" s="2"/>
      <c r="C7" s="4"/>
      <c r="D7" s="4"/>
      <c r="E7" s="4"/>
    </row>
    <row r="8" spans="1:5" ht="54" customHeight="1">
      <c r="A8" s="2" t="s">
        <v>44</v>
      </c>
      <c r="B8" s="27" t="s">
        <v>131</v>
      </c>
      <c r="C8" s="4"/>
      <c r="D8" s="4"/>
      <c r="E8" s="4"/>
    </row>
    <row r="9" spans="1:7" ht="15" customHeight="1">
      <c r="A9" s="2"/>
      <c r="B9" s="25" t="s">
        <v>80</v>
      </c>
      <c r="C9" s="4">
        <v>15</v>
      </c>
      <c r="D9" s="318"/>
      <c r="E9" s="89">
        <f>C9*D9</f>
        <v>0</v>
      </c>
      <c r="F9" s="44"/>
      <c r="G9" s="88" t="str">
        <f>IF(D9="","VNESI CENO NA ENOTO!","")</f>
        <v>VNESI CENO NA ENOTO!</v>
      </c>
    </row>
    <row r="10" spans="1:5" ht="12.75">
      <c r="A10" s="2"/>
      <c r="C10" s="4"/>
      <c r="D10" s="4"/>
      <c r="E10" s="4"/>
    </row>
    <row r="11" spans="1:5" ht="51">
      <c r="A11" s="2" t="s">
        <v>45</v>
      </c>
      <c r="B11" s="27" t="s">
        <v>103</v>
      </c>
      <c r="C11" s="4"/>
      <c r="D11" s="4"/>
      <c r="E11" s="4"/>
    </row>
    <row r="12" spans="1:7" ht="15" customHeight="1">
      <c r="A12" s="2"/>
      <c r="B12" s="25" t="s">
        <v>76</v>
      </c>
      <c r="C12" s="4">
        <v>24</v>
      </c>
      <c r="D12" s="318"/>
      <c r="E12" s="89">
        <f>C12*D12</f>
        <v>0</v>
      </c>
      <c r="F12" s="44"/>
      <c r="G12" s="88" t="str">
        <f>IF(D12="","VNESI CENO NA ENOTO!","")</f>
        <v>VNESI CENO NA ENOTO!</v>
      </c>
    </row>
    <row r="13" spans="1:5" ht="12.75">
      <c r="A13" s="2"/>
      <c r="C13" s="4"/>
      <c r="D13" s="4"/>
      <c r="E13" s="4"/>
    </row>
    <row r="14" spans="1:5" ht="53.25" customHeight="1">
      <c r="A14" s="2" t="s">
        <v>46</v>
      </c>
      <c r="B14" s="27" t="s">
        <v>212</v>
      </c>
      <c r="C14" s="4"/>
      <c r="D14" s="4"/>
      <c r="E14" s="4"/>
    </row>
    <row r="15" spans="1:7" ht="15" customHeight="1">
      <c r="A15" s="2"/>
      <c r="B15" s="25" t="s">
        <v>81</v>
      </c>
      <c r="C15" s="4">
        <v>10.5</v>
      </c>
      <c r="D15" s="318"/>
      <c r="E15" s="89">
        <f>C15*D15</f>
        <v>0</v>
      </c>
      <c r="F15" s="44"/>
      <c r="G15" s="88" t="str">
        <f>IF(D15="","VNESI CENO NA ENOTO!","")</f>
        <v>VNESI CENO NA ENOTO!</v>
      </c>
    </row>
    <row r="16" spans="1:5" ht="12.75">
      <c r="A16" s="2"/>
      <c r="C16" s="4"/>
      <c r="D16" s="4"/>
      <c r="E16" s="4"/>
    </row>
    <row r="17" spans="1:5" ht="53.25" customHeight="1">
      <c r="A17" s="2" t="s">
        <v>47</v>
      </c>
      <c r="B17" s="27" t="s">
        <v>213</v>
      </c>
      <c r="C17" s="4"/>
      <c r="D17" s="4"/>
      <c r="E17" s="4"/>
    </row>
    <row r="18" spans="1:5" ht="15">
      <c r="A18" s="2"/>
      <c r="B18" s="27" t="s">
        <v>214</v>
      </c>
      <c r="C18" s="4"/>
      <c r="D18" s="4"/>
      <c r="E18" s="4"/>
    </row>
    <row r="19" spans="1:7" ht="15" customHeight="1">
      <c r="A19" s="2"/>
      <c r="B19" s="25" t="s">
        <v>48</v>
      </c>
      <c r="C19" s="4">
        <v>3</v>
      </c>
      <c r="D19" s="318"/>
      <c r="E19" s="89">
        <f>C19*D19</f>
        <v>0</v>
      </c>
      <c r="F19" s="44"/>
      <c r="G19" s="88" t="str">
        <f>IF(D19="","VNESI CENO NA ENOTO!","")</f>
        <v>VNESI CENO NA ENOTO!</v>
      </c>
    </row>
    <row r="20" spans="1:5" ht="15" customHeight="1">
      <c r="A20" s="2"/>
      <c r="B20" s="27" t="s">
        <v>215</v>
      </c>
      <c r="C20" s="4"/>
      <c r="D20" s="4"/>
      <c r="E20" s="4"/>
    </row>
    <row r="21" spans="1:7" ht="15" customHeight="1">
      <c r="A21" s="2"/>
      <c r="B21" s="25" t="s">
        <v>48</v>
      </c>
      <c r="C21" s="4">
        <v>3</v>
      </c>
      <c r="D21" s="318"/>
      <c r="E21" s="89">
        <f>C21*D21</f>
        <v>0</v>
      </c>
      <c r="F21" s="44"/>
      <c r="G21" s="88" t="str">
        <f>IF(D21="","VNESI CENO NA ENOTO!","")</f>
        <v>VNESI CENO NA ENOTO!</v>
      </c>
    </row>
    <row r="22" spans="1:5" ht="25.5">
      <c r="A22" s="2"/>
      <c r="B22" s="27" t="s">
        <v>216</v>
      </c>
      <c r="C22" s="4"/>
      <c r="D22" s="4"/>
      <c r="E22" s="4"/>
    </row>
    <row r="23" spans="1:7" ht="15" customHeight="1">
      <c r="A23" s="2"/>
      <c r="B23" s="25" t="s">
        <v>48</v>
      </c>
      <c r="C23" s="4">
        <v>2</v>
      </c>
      <c r="D23" s="318"/>
      <c r="E23" s="89">
        <f>C23*D23</f>
        <v>0</v>
      </c>
      <c r="F23" s="44"/>
      <c r="G23" s="88" t="str">
        <f>IF(D23="","VNESI CENO NA ENOTO!","")</f>
        <v>VNESI CENO NA ENOTO!</v>
      </c>
    </row>
    <row r="24" spans="1:5" ht="12.75">
      <c r="A24" s="2"/>
      <c r="C24" s="4"/>
      <c r="D24" s="4"/>
      <c r="E24" s="4"/>
    </row>
    <row r="25" spans="1:5" ht="55.5" customHeight="1">
      <c r="A25" s="2" t="s">
        <v>49</v>
      </c>
      <c r="B25" s="27" t="s">
        <v>217</v>
      </c>
      <c r="C25" s="4"/>
      <c r="D25" s="4"/>
      <c r="E25" s="4"/>
    </row>
    <row r="26" spans="1:7" ht="15" customHeight="1">
      <c r="A26" s="2"/>
      <c r="B26" s="25" t="s">
        <v>76</v>
      </c>
      <c r="C26" s="4">
        <v>74.5</v>
      </c>
      <c r="D26" s="318"/>
      <c r="E26" s="89">
        <f>C26*D26</f>
        <v>0</v>
      </c>
      <c r="F26" s="44"/>
      <c r="G26" s="88" t="str">
        <f>IF(D26="","VNESI CENO NA ENOTO!","")</f>
        <v>VNESI CENO NA ENOTO!</v>
      </c>
    </row>
    <row r="27" spans="1:5" ht="12.75">
      <c r="A27" s="2"/>
      <c r="C27" s="4"/>
      <c r="D27" s="4"/>
      <c r="E27" s="4"/>
    </row>
    <row r="28" spans="1:5" ht="42" customHeight="1">
      <c r="A28" s="2" t="s">
        <v>50</v>
      </c>
      <c r="B28" s="27" t="s">
        <v>218</v>
      </c>
      <c r="C28" s="4"/>
      <c r="D28" s="4"/>
      <c r="E28" s="4"/>
    </row>
    <row r="29" spans="1:7" ht="15" customHeight="1">
      <c r="A29" s="2"/>
      <c r="B29" s="25" t="s">
        <v>48</v>
      </c>
      <c r="C29" s="4">
        <v>24</v>
      </c>
      <c r="D29" s="318"/>
      <c r="E29" s="89">
        <f>C29*D29</f>
        <v>0</v>
      </c>
      <c r="F29" s="44"/>
      <c r="G29" s="88" t="str">
        <f>IF(D29="","VNESI CENO NA ENOTO!","")</f>
        <v>VNESI CENO NA ENOTO!</v>
      </c>
    </row>
    <row r="30" spans="1:5" ht="12.75">
      <c r="A30" s="2"/>
      <c r="C30" s="4"/>
      <c r="D30" s="4"/>
      <c r="E30" s="4"/>
    </row>
    <row r="31" spans="1:5" ht="51">
      <c r="A31" s="2" t="s">
        <v>51</v>
      </c>
      <c r="B31" s="27" t="s">
        <v>105</v>
      </c>
      <c r="C31" s="4"/>
      <c r="D31" s="234"/>
      <c r="E31" s="4"/>
    </row>
    <row r="32" spans="1:7" ht="15" customHeight="1">
      <c r="A32" s="2"/>
      <c r="B32" s="25" t="s">
        <v>48</v>
      </c>
      <c r="C32" s="4">
        <v>1</v>
      </c>
      <c r="D32" s="318"/>
      <c r="E32" s="89">
        <f>C32*D32</f>
        <v>0</v>
      </c>
      <c r="F32" s="44"/>
      <c r="G32" s="88" t="str">
        <f>IF(D32="","VNESI CENO NA ENOTO!","")</f>
        <v>VNESI CENO NA ENOTO!</v>
      </c>
    </row>
    <row r="33" spans="1:5" ht="12.75">
      <c r="A33" s="2"/>
      <c r="C33" s="4"/>
      <c r="D33" s="4"/>
      <c r="E33" s="4"/>
    </row>
    <row r="34" spans="1:5" ht="41.25" customHeight="1">
      <c r="A34" s="2" t="s">
        <v>64</v>
      </c>
      <c r="B34" s="27" t="s">
        <v>219</v>
      </c>
      <c r="C34" s="4"/>
      <c r="D34" s="4"/>
      <c r="E34" s="4"/>
    </row>
    <row r="35" spans="1:5" ht="12.75">
      <c r="A35" s="2"/>
      <c r="B35" s="27" t="s">
        <v>112</v>
      </c>
      <c r="C35" s="4"/>
      <c r="D35" s="4"/>
      <c r="E35" s="4"/>
    </row>
    <row r="36" spans="1:7" ht="15" customHeight="1">
      <c r="A36" s="2"/>
      <c r="B36" s="25" t="s">
        <v>80</v>
      </c>
      <c r="C36" s="4">
        <v>25</v>
      </c>
      <c r="D36" s="318"/>
      <c r="E36" s="89">
        <f>C36*D36</f>
        <v>0</v>
      </c>
      <c r="F36" s="44"/>
      <c r="G36" s="88" t="str">
        <f>IF(D36="","VNESI CENO NA ENOTO!","")</f>
        <v>VNESI CENO NA ENOTO!</v>
      </c>
    </row>
    <row r="37" spans="1:5" ht="12.75">
      <c r="A37" s="2"/>
      <c r="B37" s="27" t="s">
        <v>220</v>
      </c>
      <c r="C37" s="4"/>
      <c r="D37" s="4"/>
      <c r="E37" s="4"/>
    </row>
    <row r="38" spans="1:7" ht="15" customHeight="1">
      <c r="A38" s="2"/>
      <c r="B38" s="25" t="s">
        <v>80</v>
      </c>
      <c r="C38" s="4">
        <v>10</v>
      </c>
      <c r="D38" s="318"/>
      <c r="E38" s="89">
        <f>C38*D38</f>
        <v>0</v>
      </c>
      <c r="F38" s="44"/>
      <c r="G38" s="88" t="str">
        <f>IF(D38="","VNESI CENO NA ENOTO!","")</f>
        <v>VNESI CENO NA ENOTO!</v>
      </c>
    </row>
    <row r="39" spans="1:5" ht="12.75">
      <c r="A39" s="2"/>
      <c r="C39" s="4"/>
      <c r="D39" s="4"/>
      <c r="E39" s="4"/>
    </row>
    <row r="40" spans="1:5" ht="38.25">
      <c r="A40" s="2" t="s">
        <v>83</v>
      </c>
      <c r="B40" s="27" t="s">
        <v>310</v>
      </c>
      <c r="C40" s="4"/>
      <c r="D40" s="4"/>
      <c r="E40" s="4"/>
    </row>
    <row r="41" spans="1:7" ht="15" customHeight="1">
      <c r="A41" s="2"/>
      <c r="B41" s="25" t="s">
        <v>48</v>
      </c>
      <c r="C41" s="4">
        <v>3</v>
      </c>
      <c r="D41" s="318"/>
      <c r="E41" s="89">
        <f>C41*D41</f>
        <v>0</v>
      </c>
      <c r="F41" s="44"/>
      <c r="G41" s="88" t="str">
        <f>IF(D41="","VNESI CENO NA ENOTO!","")</f>
        <v>VNESI CENO NA ENOTO!</v>
      </c>
    </row>
    <row r="42" spans="1:5" s="44" customFormat="1" ht="12.75">
      <c r="A42" s="51"/>
      <c r="B42" s="52"/>
      <c r="C42" s="43"/>
      <c r="D42" s="43"/>
      <c r="E42" s="43"/>
    </row>
    <row r="43" spans="1:5" ht="38.25">
      <c r="A43" s="2" t="s">
        <v>52</v>
      </c>
      <c r="B43" s="27" t="s">
        <v>221</v>
      </c>
      <c r="C43" s="4"/>
      <c r="D43" s="4"/>
      <c r="E43" s="4"/>
    </row>
    <row r="44" spans="1:7" ht="15" customHeight="1">
      <c r="A44" s="2"/>
      <c r="B44" s="25" t="s">
        <v>76</v>
      </c>
      <c r="C44" s="4">
        <v>345</v>
      </c>
      <c r="D44" s="318"/>
      <c r="E44" s="89">
        <f>C44*D44</f>
        <v>0</v>
      </c>
      <c r="F44" s="44"/>
      <c r="G44" s="88" t="str">
        <f>IF(D44="","VNESI CENO NA ENOTO!","")</f>
        <v>VNESI CENO NA ENOTO!</v>
      </c>
    </row>
    <row r="45" spans="1:5" ht="12.75" customHeight="1">
      <c r="A45" s="2"/>
      <c r="C45" s="4"/>
      <c r="D45" s="4"/>
      <c r="E45" s="4"/>
    </row>
    <row r="46" spans="1:5" ht="38.25">
      <c r="A46" s="2" t="s">
        <v>53</v>
      </c>
      <c r="B46" s="27" t="s">
        <v>132</v>
      </c>
      <c r="C46" s="4"/>
      <c r="D46" s="4"/>
      <c r="E46" s="4"/>
    </row>
    <row r="47" spans="1:7" ht="15" customHeight="1">
      <c r="A47" s="2"/>
      <c r="B47" s="25" t="s">
        <v>76</v>
      </c>
      <c r="C47" s="4">
        <v>55</v>
      </c>
      <c r="D47" s="318"/>
      <c r="E47" s="89">
        <f>C47*D47</f>
        <v>0</v>
      </c>
      <c r="F47" s="44"/>
      <c r="G47" s="88" t="str">
        <f>IF(D47="","VNESI CENO NA ENOTO!","")</f>
        <v>VNESI CENO NA ENOTO!</v>
      </c>
    </row>
    <row r="48" spans="1:5" ht="12.75" customHeight="1">
      <c r="A48" s="51"/>
      <c r="C48" s="4"/>
      <c r="D48" s="4"/>
      <c r="E48" s="4"/>
    </row>
    <row r="49" spans="1:5" ht="42.75" customHeight="1">
      <c r="A49" s="2" t="s">
        <v>65</v>
      </c>
      <c r="B49" s="27" t="s">
        <v>101</v>
      </c>
      <c r="C49" s="4"/>
      <c r="D49" s="4"/>
      <c r="E49" s="4"/>
    </row>
    <row r="50" spans="1:7" ht="15" customHeight="1">
      <c r="A50" s="2"/>
      <c r="B50" s="25" t="s">
        <v>76</v>
      </c>
      <c r="C50" s="4">
        <v>32</v>
      </c>
      <c r="D50" s="318"/>
      <c r="E50" s="89">
        <f>C50*D50</f>
        <v>0</v>
      </c>
      <c r="F50" s="44"/>
      <c r="G50" s="88" t="str">
        <f>IF(D50="","VNESI CENO NA ENOTO!","")</f>
        <v>VNESI CENO NA ENOTO!</v>
      </c>
    </row>
    <row r="51" spans="1:5" ht="12.75" customHeight="1">
      <c r="A51" s="2"/>
      <c r="C51" s="4"/>
      <c r="D51" s="4"/>
      <c r="E51" s="4"/>
    </row>
    <row r="52" spans="1:5" ht="38.25">
      <c r="A52" s="2" t="s">
        <v>66</v>
      </c>
      <c r="B52" s="61" t="s">
        <v>118</v>
      </c>
      <c r="C52" s="4"/>
      <c r="D52" s="4"/>
      <c r="E52" s="4"/>
    </row>
    <row r="53" spans="1:7" ht="15" customHeight="1">
      <c r="A53" s="2"/>
      <c r="B53" s="25" t="s">
        <v>48</v>
      </c>
      <c r="C53" s="4">
        <v>6</v>
      </c>
      <c r="D53" s="318"/>
      <c r="E53" s="89">
        <f>C53*D53</f>
        <v>0</v>
      </c>
      <c r="F53" s="44"/>
      <c r="G53" s="88" t="str">
        <f>IF(D53="","VNESI CENO NA ENOTO!","")</f>
        <v>VNESI CENO NA ENOTO!</v>
      </c>
    </row>
    <row r="54" spans="1:5" ht="12.75" customHeight="1">
      <c r="A54" s="2"/>
      <c r="C54" s="4"/>
      <c r="D54" s="4"/>
      <c r="E54" s="4"/>
    </row>
    <row r="55" spans="1:5" ht="38.25">
      <c r="A55" s="2" t="s">
        <v>56</v>
      </c>
      <c r="B55" s="61" t="s">
        <v>104</v>
      </c>
      <c r="C55" s="4"/>
      <c r="D55" s="4"/>
      <c r="E55" s="4"/>
    </row>
    <row r="56" spans="1:7" ht="15" customHeight="1">
      <c r="A56" s="2"/>
      <c r="B56" s="25" t="s">
        <v>48</v>
      </c>
      <c r="C56" s="4">
        <v>15</v>
      </c>
      <c r="D56" s="318"/>
      <c r="E56" s="89">
        <f>C56*D56</f>
        <v>0</v>
      </c>
      <c r="F56" s="44"/>
      <c r="G56" s="88" t="str">
        <f>IF(D56="","VNESI CENO NA ENOTO!","")</f>
        <v>VNESI CENO NA ENOTO!</v>
      </c>
    </row>
    <row r="57" spans="1:5" ht="12.75" customHeight="1">
      <c r="A57" s="2"/>
      <c r="C57" s="4"/>
      <c r="D57" s="4"/>
      <c r="E57" s="4"/>
    </row>
    <row r="58" spans="1:5" ht="38.25">
      <c r="A58" s="2" t="s">
        <v>57</v>
      </c>
      <c r="B58" s="75" t="s">
        <v>316</v>
      </c>
      <c r="C58" s="4"/>
      <c r="D58" s="4"/>
      <c r="E58" s="4"/>
    </row>
    <row r="59" spans="1:7" ht="15" customHeight="1">
      <c r="A59" s="2"/>
      <c r="B59" s="25" t="s">
        <v>48</v>
      </c>
      <c r="C59" s="4">
        <v>15</v>
      </c>
      <c r="D59" s="318"/>
      <c r="E59" s="89">
        <f>C59*D59</f>
        <v>0</v>
      </c>
      <c r="F59" s="44"/>
      <c r="G59" s="88" t="str">
        <f>IF(D59="","VNESI CENO NA ENOTO!","")</f>
        <v>VNESI CENO NA ENOTO!</v>
      </c>
    </row>
    <row r="60" spans="1:5" ht="12.75" customHeight="1">
      <c r="A60" s="2"/>
      <c r="C60" s="4"/>
      <c r="D60" s="4"/>
      <c r="E60" s="4"/>
    </row>
    <row r="61" spans="1:5" ht="68.25" customHeight="1">
      <c r="A61" s="2" t="s">
        <v>58</v>
      </c>
      <c r="B61" s="54" t="s">
        <v>134</v>
      </c>
      <c r="C61" s="22"/>
      <c r="D61" s="22"/>
      <c r="E61" s="21"/>
    </row>
    <row r="62" spans="1:5" ht="12.75">
      <c r="A62" s="2"/>
      <c r="B62" s="27" t="s">
        <v>223</v>
      </c>
      <c r="C62" s="4"/>
      <c r="D62" s="4"/>
      <c r="E62" s="4"/>
    </row>
    <row r="63" spans="1:7" ht="15" customHeight="1">
      <c r="A63" s="2"/>
      <c r="B63" s="25" t="s">
        <v>76</v>
      </c>
      <c r="C63" s="4">
        <v>70</v>
      </c>
      <c r="D63" s="318"/>
      <c r="E63" s="89">
        <f>C63*D63</f>
        <v>0</v>
      </c>
      <c r="F63" s="44"/>
      <c r="G63" s="88" t="str">
        <f>IF(D63="","VNESI CENO NA ENOTO!","")</f>
        <v>VNESI CENO NA ENOTO!</v>
      </c>
    </row>
    <row r="64" spans="1:5" ht="12.75">
      <c r="A64" s="2"/>
      <c r="B64" s="27" t="s">
        <v>222</v>
      </c>
      <c r="C64" s="4"/>
      <c r="D64" s="4"/>
      <c r="E64" s="4"/>
    </row>
    <row r="65" spans="1:7" ht="15" customHeight="1">
      <c r="A65" s="2"/>
      <c r="B65" s="25" t="s">
        <v>76</v>
      </c>
      <c r="C65" s="4">
        <v>20.5</v>
      </c>
      <c r="D65" s="318"/>
      <c r="E65" s="89">
        <f>C65*D65</f>
        <v>0</v>
      </c>
      <c r="F65" s="44"/>
      <c r="G65" s="88" t="str">
        <f>IF(D65="","VNESI CENO NA ENOTO!","")</f>
        <v>VNESI CENO NA ENOTO!</v>
      </c>
    </row>
    <row r="66" spans="1:5" ht="25.5">
      <c r="A66" s="2"/>
      <c r="B66" s="27" t="s">
        <v>227</v>
      </c>
      <c r="C66" s="4"/>
      <c r="D66" s="4"/>
      <c r="E66" s="4"/>
    </row>
    <row r="67" spans="1:7" ht="15" customHeight="1">
      <c r="A67" s="2"/>
      <c r="B67" s="25" t="s">
        <v>76</v>
      </c>
      <c r="C67" s="4">
        <v>22.4</v>
      </c>
      <c r="D67" s="318"/>
      <c r="E67" s="89">
        <f>C67*D67</f>
        <v>0</v>
      </c>
      <c r="F67" s="44"/>
      <c r="G67" s="88" t="str">
        <f>IF(D67="","VNESI CENO NA ENOTO!","")</f>
        <v>VNESI CENO NA ENOTO!</v>
      </c>
    </row>
    <row r="68" spans="1:5" ht="12.75">
      <c r="A68" s="2"/>
      <c r="B68" s="25"/>
      <c r="C68" s="4"/>
      <c r="D68" s="4"/>
      <c r="E68" s="4"/>
    </row>
    <row r="69" spans="1:5" ht="25.5">
      <c r="A69" s="2" t="s">
        <v>86</v>
      </c>
      <c r="B69" s="54" t="s">
        <v>229</v>
      </c>
      <c r="C69" s="22"/>
      <c r="D69" s="22"/>
      <c r="E69" s="10"/>
    </row>
    <row r="70" spans="1:7" ht="15" customHeight="1">
      <c r="A70" s="2"/>
      <c r="B70" s="25" t="s">
        <v>76</v>
      </c>
      <c r="C70" s="22">
        <v>120</v>
      </c>
      <c r="D70" s="325"/>
      <c r="E70" s="89">
        <f>C70*D70</f>
        <v>0</v>
      </c>
      <c r="F70" s="44"/>
      <c r="G70" s="88" t="str">
        <f>IF(D70="","VNESI CENO NA ENOTO!","")</f>
        <v>VNESI CENO NA ENOTO!</v>
      </c>
    </row>
    <row r="71" spans="1:5" ht="12.75" customHeight="1">
      <c r="A71" s="2"/>
      <c r="C71" s="4"/>
      <c r="D71" s="4"/>
      <c r="E71" s="4"/>
    </row>
    <row r="72" spans="1:5" ht="51">
      <c r="A72" s="2" t="s">
        <v>239</v>
      </c>
      <c r="B72" s="73" t="s">
        <v>225</v>
      </c>
      <c r="C72" s="22"/>
      <c r="D72" s="22"/>
      <c r="E72" s="10"/>
    </row>
    <row r="73" spans="1:5" ht="12.75">
      <c r="A73" s="2"/>
      <c r="B73" s="27" t="s">
        <v>224</v>
      </c>
      <c r="C73" s="4"/>
      <c r="D73" s="4"/>
      <c r="E73" s="4"/>
    </row>
    <row r="74" spans="1:7" ht="15" customHeight="1">
      <c r="A74" s="2"/>
      <c r="B74" s="25" t="s">
        <v>76</v>
      </c>
      <c r="C74" s="4">
        <v>70</v>
      </c>
      <c r="D74" s="318"/>
      <c r="E74" s="89">
        <f>C74*D74</f>
        <v>0</v>
      </c>
      <c r="F74" s="44"/>
      <c r="G74" s="88" t="str">
        <f>IF(D74="","VNESI CENO NA ENOTO!","")</f>
        <v>VNESI CENO NA ENOTO!</v>
      </c>
    </row>
    <row r="75" spans="1:5" ht="12.75">
      <c r="A75" s="2"/>
      <c r="B75" s="27" t="s">
        <v>226</v>
      </c>
      <c r="C75" s="4"/>
      <c r="D75" s="4"/>
      <c r="E75" s="4"/>
    </row>
    <row r="76" spans="1:7" ht="15" customHeight="1">
      <c r="A76" s="2"/>
      <c r="B76" s="25" t="s">
        <v>76</v>
      </c>
      <c r="C76" s="22">
        <v>20.5</v>
      </c>
      <c r="D76" s="325"/>
      <c r="E76" s="89">
        <f>C76*D76</f>
        <v>0</v>
      </c>
      <c r="F76" s="44"/>
      <c r="G76" s="88" t="str">
        <f>IF(D76="","VNESI CENO NA ENOTO!","")</f>
        <v>VNESI CENO NA ENOTO!</v>
      </c>
    </row>
    <row r="77" spans="1:5" ht="12.75">
      <c r="A77" s="2"/>
      <c r="B77" s="27" t="s">
        <v>228</v>
      </c>
      <c r="C77" s="4"/>
      <c r="D77" s="4"/>
      <c r="E77" s="4"/>
    </row>
    <row r="78" spans="1:7" ht="15" customHeight="1">
      <c r="A78" s="2"/>
      <c r="B78" s="25" t="s">
        <v>76</v>
      </c>
      <c r="C78" s="22">
        <v>22.4</v>
      </c>
      <c r="D78" s="325"/>
      <c r="E78" s="89">
        <f>C78*D78</f>
        <v>0</v>
      </c>
      <c r="F78" s="44"/>
      <c r="G78" s="88" t="str">
        <f>IF(D78="","VNESI CENO NA ENOTO!","")</f>
        <v>VNESI CENO NA ENOTO!</v>
      </c>
    </row>
    <row r="79" spans="1:5" ht="12.75" customHeight="1">
      <c r="A79" s="2"/>
      <c r="C79" s="4"/>
      <c r="D79" s="4"/>
      <c r="E79" s="4"/>
    </row>
    <row r="80" spans="1:5" ht="51">
      <c r="A80" s="2" t="s">
        <v>240</v>
      </c>
      <c r="B80" s="27" t="s">
        <v>275</v>
      </c>
      <c r="C80" s="4"/>
      <c r="D80" s="4"/>
      <c r="E80" s="4"/>
    </row>
    <row r="81" spans="1:7" ht="15" customHeight="1">
      <c r="A81" s="2"/>
      <c r="B81" s="25" t="s">
        <v>76</v>
      </c>
      <c r="C81" s="4">
        <v>91</v>
      </c>
      <c r="D81" s="318"/>
      <c r="E81" s="89">
        <f>C81*D81</f>
        <v>0</v>
      </c>
      <c r="F81" s="44"/>
      <c r="G81" s="88" t="str">
        <f>IF(D81="","VNESI CENO NA ENOTO!","")</f>
        <v>VNESI CENO NA ENOTO!</v>
      </c>
    </row>
    <row r="82" spans="1:5" ht="12.75">
      <c r="A82" s="2"/>
      <c r="C82" s="4"/>
      <c r="D82" s="4"/>
      <c r="E82" s="4"/>
    </row>
    <row r="83" spans="1:5" ht="42.75" customHeight="1">
      <c r="A83" s="2" t="s">
        <v>60</v>
      </c>
      <c r="B83" s="27" t="s">
        <v>119</v>
      </c>
      <c r="C83" s="4"/>
      <c r="D83" s="4"/>
      <c r="E83" s="4"/>
    </row>
    <row r="84" spans="1:7" ht="15" customHeight="1">
      <c r="A84" s="2"/>
      <c r="B84" s="25" t="s">
        <v>76</v>
      </c>
      <c r="C84" s="4">
        <v>62</v>
      </c>
      <c r="D84" s="318"/>
      <c r="E84" s="89">
        <f>C84*D84</f>
        <v>0</v>
      </c>
      <c r="F84" s="44"/>
      <c r="G84" s="88" t="str">
        <f>IF(D84="","VNESI CENO NA ENOTO!","")</f>
        <v>VNESI CENO NA ENOTO!</v>
      </c>
    </row>
    <row r="85" spans="1:5" ht="12.75">
      <c r="A85" s="2"/>
      <c r="C85" s="4"/>
      <c r="D85" s="4"/>
      <c r="E85" s="4"/>
    </row>
    <row r="86" spans="1:5" ht="38.25">
      <c r="A86" s="2" t="s">
        <v>61</v>
      </c>
      <c r="B86" s="27" t="s">
        <v>120</v>
      </c>
      <c r="C86" s="4"/>
      <c r="D86" s="4"/>
      <c r="E86" s="4"/>
    </row>
    <row r="87" spans="1:7" ht="15" customHeight="1">
      <c r="A87" s="2"/>
      <c r="B87" s="25" t="s">
        <v>80</v>
      </c>
      <c r="C87" s="4">
        <v>78</v>
      </c>
      <c r="D87" s="318"/>
      <c r="E87" s="89">
        <f>C87*D87</f>
        <v>0</v>
      </c>
      <c r="F87" s="44"/>
      <c r="G87" s="88" t="str">
        <f>IF(D87="","VNESI CENO NA ENOTO!","")</f>
        <v>VNESI CENO NA ENOTO!</v>
      </c>
    </row>
    <row r="88" spans="3:5" ht="12" customHeight="1">
      <c r="C88" s="4"/>
      <c r="D88" s="4"/>
      <c r="E88" s="4"/>
    </row>
    <row r="89" spans="1:5" ht="65.25" customHeight="1">
      <c r="A89" s="2" t="s">
        <v>67</v>
      </c>
      <c r="B89" s="76" t="s">
        <v>230</v>
      </c>
      <c r="C89" s="4"/>
      <c r="D89" s="4"/>
      <c r="E89" s="4"/>
    </row>
    <row r="90" spans="1:5" ht="12.75">
      <c r="A90" s="2"/>
      <c r="B90" s="27" t="s">
        <v>317</v>
      </c>
      <c r="C90" s="4"/>
      <c r="D90" s="4"/>
      <c r="E90" s="4"/>
    </row>
    <row r="91" spans="1:7" ht="15" customHeight="1">
      <c r="A91" s="2"/>
      <c r="B91" s="25" t="s">
        <v>76</v>
      </c>
      <c r="C91" s="4">
        <v>70</v>
      </c>
      <c r="D91" s="318"/>
      <c r="E91" s="89">
        <f>C91*D91</f>
        <v>0</v>
      </c>
      <c r="F91" s="44"/>
      <c r="G91" s="88" t="str">
        <f>IF(D91="","VNESI CENO NA ENOTO!","")</f>
        <v>VNESI CENO NA ENOTO!</v>
      </c>
    </row>
    <row r="92" spans="1:5" ht="12.75">
      <c r="A92" s="2"/>
      <c r="B92" s="27" t="s">
        <v>231</v>
      </c>
      <c r="C92" s="4"/>
      <c r="D92" s="4"/>
      <c r="E92" s="4"/>
    </row>
    <row r="93" spans="1:7" ht="15" customHeight="1">
      <c r="A93" s="2"/>
      <c r="B93" s="25" t="s">
        <v>76</v>
      </c>
      <c r="C93" s="4">
        <v>640</v>
      </c>
      <c r="D93" s="318"/>
      <c r="E93" s="89">
        <f>C93*D93</f>
        <v>0</v>
      </c>
      <c r="F93" s="44"/>
      <c r="G93" s="88" t="str">
        <f>IF(D93="","VNESI CENO NA ENOTO!","")</f>
        <v>VNESI CENO NA ENOTO!</v>
      </c>
    </row>
    <row r="94" spans="3:5" ht="12" customHeight="1">
      <c r="C94" s="4"/>
      <c r="D94" s="4"/>
      <c r="E94" s="4"/>
    </row>
    <row r="95" spans="1:5" ht="38.25">
      <c r="A95" s="2" t="s">
        <v>95</v>
      </c>
      <c r="B95" s="76" t="s">
        <v>235</v>
      </c>
      <c r="C95" s="4"/>
      <c r="D95" s="4"/>
      <c r="E95" s="4"/>
    </row>
    <row r="96" spans="1:5" ht="12.75">
      <c r="A96" s="2"/>
      <c r="B96" s="27" t="s">
        <v>232</v>
      </c>
      <c r="C96" s="4"/>
      <c r="D96" s="4"/>
      <c r="E96" s="4"/>
    </row>
    <row r="97" spans="1:7" ht="15" customHeight="1">
      <c r="A97" s="2"/>
      <c r="B97" s="25" t="s">
        <v>80</v>
      </c>
      <c r="C97" s="4">
        <v>65</v>
      </c>
      <c r="D97" s="318"/>
      <c r="E97" s="89">
        <f>C97*D97</f>
        <v>0</v>
      </c>
      <c r="F97" s="44"/>
      <c r="G97" s="88" t="str">
        <f>IF(D97="","VNESI CENO NA ENOTO!","")</f>
        <v>VNESI CENO NA ENOTO!</v>
      </c>
    </row>
    <row r="98" spans="1:5" ht="12.75">
      <c r="A98" s="2"/>
      <c r="B98" s="27" t="s">
        <v>233</v>
      </c>
      <c r="C98" s="4"/>
      <c r="D98" s="4"/>
      <c r="E98" s="4"/>
    </row>
    <row r="99" spans="1:7" ht="15" customHeight="1">
      <c r="A99" s="2"/>
      <c r="B99" s="25" t="s">
        <v>80</v>
      </c>
      <c r="C99" s="4">
        <v>62</v>
      </c>
      <c r="D99" s="318"/>
      <c r="E99" s="89">
        <f>C99*D99</f>
        <v>0</v>
      </c>
      <c r="F99" s="44"/>
      <c r="G99" s="88" t="str">
        <f>IF(D99="","VNESI CENO NA ENOTO!","")</f>
        <v>VNESI CENO NA ENOTO!</v>
      </c>
    </row>
    <row r="100" spans="3:5" ht="12.75" customHeight="1">
      <c r="C100" s="4"/>
      <c r="D100" s="4"/>
      <c r="E100" s="4"/>
    </row>
    <row r="101" spans="1:5" ht="38.25">
      <c r="A101" s="2" t="s">
        <v>96</v>
      </c>
      <c r="B101" s="76" t="s">
        <v>234</v>
      </c>
      <c r="C101" s="4"/>
      <c r="D101" s="4"/>
      <c r="E101" s="4"/>
    </row>
    <row r="102" spans="1:5" ht="12.75">
      <c r="A102" s="2"/>
      <c r="B102" s="27" t="s">
        <v>236</v>
      </c>
      <c r="C102" s="4"/>
      <c r="D102" s="4"/>
      <c r="E102" s="4"/>
    </row>
    <row r="103" spans="1:7" ht="15" customHeight="1">
      <c r="A103" s="2"/>
      <c r="B103" s="25" t="s">
        <v>80</v>
      </c>
      <c r="C103" s="4">
        <v>38.5</v>
      </c>
      <c r="D103" s="318"/>
      <c r="E103" s="89">
        <f>C103*D103</f>
        <v>0</v>
      </c>
      <c r="F103" s="44"/>
      <c r="G103" s="88" t="str">
        <f>IF(D103="","VNESI CENO NA ENOTO!","")</f>
        <v>VNESI CENO NA ENOTO!</v>
      </c>
    </row>
    <row r="104" spans="1:5" ht="38.25">
      <c r="A104" s="2"/>
      <c r="B104" s="27" t="s">
        <v>237</v>
      </c>
      <c r="C104" s="4"/>
      <c r="D104" s="4"/>
      <c r="E104" s="4"/>
    </row>
    <row r="105" spans="1:7" ht="15" customHeight="1">
      <c r="A105" s="2"/>
      <c r="B105" s="25" t="s">
        <v>48</v>
      </c>
      <c r="C105" s="4">
        <v>1</v>
      </c>
      <c r="D105" s="318"/>
      <c r="E105" s="89">
        <f>C105*D105</f>
        <v>0</v>
      </c>
      <c r="F105" s="44"/>
      <c r="G105" s="88" t="str">
        <f>IF(D105="","VNESI CENO NA ENOTO!","")</f>
        <v>VNESI CENO NA ENOTO!</v>
      </c>
    </row>
    <row r="106" spans="1:5" ht="38.25">
      <c r="A106" s="2"/>
      <c r="B106" s="27" t="s">
        <v>238</v>
      </c>
      <c r="C106" s="4"/>
      <c r="D106" s="4"/>
      <c r="E106" s="4"/>
    </row>
    <row r="107" spans="1:7" ht="15" customHeight="1">
      <c r="A107" s="2"/>
      <c r="B107" s="25" t="s">
        <v>48</v>
      </c>
      <c r="C107" s="4">
        <v>1</v>
      </c>
      <c r="D107" s="318"/>
      <c r="E107" s="89">
        <f>C107*D107</f>
        <v>0</v>
      </c>
      <c r="F107" s="44"/>
      <c r="G107" s="88" t="str">
        <f>IF(D107="","VNESI CENO NA ENOTO!","")</f>
        <v>VNESI CENO NA ENOTO!</v>
      </c>
    </row>
    <row r="108" spans="3:5" ht="12.75" customHeight="1">
      <c r="C108" s="4"/>
      <c r="D108" s="4"/>
      <c r="E108" s="4"/>
    </row>
    <row r="109" spans="1:5" ht="12.75">
      <c r="A109" s="25" t="s">
        <v>97</v>
      </c>
      <c r="B109" s="62" t="s">
        <v>102</v>
      </c>
      <c r="C109" s="4"/>
      <c r="D109" s="4"/>
      <c r="E109" s="4"/>
    </row>
    <row r="110" spans="2:7" ht="15" customHeight="1">
      <c r="B110" s="25" t="s">
        <v>48</v>
      </c>
      <c r="C110" s="4">
        <v>2</v>
      </c>
      <c r="D110" s="318"/>
      <c r="E110" s="89">
        <f>C110*D110</f>
        <v>0</v>
      </c>
      <c r="F110" s="44"/>
      <c r="G110" s="88" t="str">
        <f>IF(D110="","VNESI CENO NA ENOTO!","")</f>
        <v>VNESI CENO NA ENOTO!</v>
      </c>
    </row>
    <row r="111" spans="3:5" ht="12.75" customHeight="1">
      <c r="C111" s="4"/>
      <c r="D111" s="4"/>
      <c r="E111" s="4"/>
    </row>
    <row r="112" spans="1:5" ht="25.5">
      <c r="A112" s="25" t="s">
        <v>15</v>
      </c>
      <c r="B112" s="326" t="s">
        <v>827</v>
      </c>
      <c r="C112" s="4"/>
      <c r="D112" s="4"/>
      <c r="E112" s="4"/>
    </row>
    <row r="113" spans="2:7" ht="15" customHeight="1">
      <c r="B113" s="25" t="s">
        <v>54</v>
      </c>
      <c r="C113" s="4">
        <v>1</v>
      </c>
      <c r="D113" s="318"/>
      <c r="E113" s="89">
        <f>C113*D113</f>
        <v>0</v>
      </c>
      <c r="F113" s="44"/>
      <c r="G113" s="88" t="str">
        <f>IF(D113="","VNESI CENO NA ENOTO!","")</f>
        <v>VNESI CENO NA ENOTO!</v>
      </c>
    </row>
    <row r="114" spans="2:5" ht="12.75" customHeight="1">
      <c r="B114" s="32"/>
      <c r="C114" s="30"/>
      <c r="D114" s="30"/>
      <c r="E114" s="30"/>
    </row>
    <row r="115" spans="2:5" ht="15" customHeight="1">
      <c r="B115" s="97" t="s">
        <v>351</v>
      </c>
      <c r="C115" s="93"/>
      <c r="D115" s="93"/>
      <c r="E115" s="92">
        <f>SUM(E4:E114)</f>
        <v>0</v>
      </c>
    </row>
    <row r="116" ht="12.75" hidden="1"/>
    <row r="117" spans="2:5" ht="12.75">
      <c r="B117" s="11"/>
      <c r="C117" s="22"/>
      <c r="D117" s="22"/>
      <c r="E117" s="10"/>
    </row>
    <row r="118" spans="3:5" ht="12.75">
      <c r="C118" s="4"/>
      <c r="D118" s="4"/>
      <c r="E118" s="4"/>
    </row>
    <row r="119" spans="3:5" ht="12.75">
      <c r="C119" s="4"/>
      <c r="D119" s="4"/>
      <c r="E119" s="4"/>
    </row>
    <row r="120" spans="3:5" ht="12.75">
      <c r="C120" s="4"/>
      <c r="D120" s="4"/>
      <c r="E120" s="4"/>
    </row>
    <row r="121" spans="3:5" ht="12.75">
      <c r="C121" s="4"/>
      <c r="D121" s="4"/>
      <c r="E121" s="4"/>
    </row>
    <row r="122" spans="3:5" ht="12.75">
      <c r="C122" s="4"/>
      <c r="D122" s="4"/>
      <c r="E122" s="4"/>
    </row>
    <row r="123" spans="3:5" ht="12.75">
      <c r="C123" s="4"/>
      <c r="D123" s="4"/>
      <c r="E123" s="4"/>
    </row>
    <row r="124" spans="3:5" ht="12.75">
      <c r="C124" s="4"/>
      <c r="D124" s="4"/>
      <c r="E124" s="4"/>
    </row>
    <row r="125" spans="3:5" ht="12.75">
      <c r="C125" s="4"/>
      <c r="D125" s="4"/>
      <c r="E125" s="4"/>
    </row>
    <row r="126" spans="3:5" ht="12.75">
      <c r="C126" s="4"/>
      <c r="D126" s="4"/>
      <c r="E126" s="4"/>
    </row>
    <row r="127" spans="3:5" ht="12.75">
      <c r="C127" s="4"/>
      <c r="D127" s="4"/>
      <c r="E127" s="4"/>
    </row>
    <row r="128" spans="3:5" ht="12.75">
      <c r="C128" s="4"/>
      <c r="D128" s="4"/>
      <c r="E128" s="4"/>
    </row>
    <row r="129" spans="3:5" ht="12.75">
      <c r="C129" s="4"/>
      <c r="D129" s="4"/>
      <c r="E129" s="4"/>
    </row>
    <row r="130" spans="3:5" ht="12.75">
      <c r="C130" s="4"/>
      <c r="D130" s="4"/>
      <c r="E130" s="4"/>
    </row>
    <row r="131" spans="3:5" ht="12.75">
      <c r="C131" s="4"/>
      <c r="D131" s="4"/>
      <c r="E131" s="4"/>
    </row>
    <row r="132" spans="3:5" ht="12.75">
      <c r="C132" s="4"/>
      <c r="D132" s="4"/>
      <c r="E132" s="4"/>
    </row>
    <row r="133" spans="3:5" ht="12.75">
      <c r="C133" s="4"/>
      <c r="D133" s="4"/>
      <c r="E133" s="4"/>
    </row>
    <row r="134" spans="3:5" ht="12.75">
      <c r="C134" s="4"/>
      <c r="D134" s="4"/>
      <c r="E134" s="4"/>
    </row>
    <row r="135" spans="3:5" ht="12.75">
      <c r="C135" s="4"/>
      <c r="D135" s="4"/>
      <c r="E135" s="4"/>
    </row>
    <row r="136" spans="3:5" ht="12.75">
      <c r="C136" s="4"/>
      <c r="D136" s="4"/>
      <c r="E136" s="4"/>
    </row>
    <row r="137" spans="3:5" ht="12.75">
      <c r="C137" s="4"/>
      <c r="D137" s="4"/>
      <c r="E137" s="4"/>
    </row>
    <row r="138" spans="3:5" ht="12.75">
      <c r="C138" s="4"/>
      <c r="D138" s="4"/>
      <c r="E138" s="4"/>
    </row>
    <row r="139" spans="3:5" ht="12.75">
      <c r="C139" s="4"/>
      <c r="D139" s="4"/>
      <c r="E139" s="4"/>
    </row>
    <row r="140" spans="3:5" ht="12.75">
      <c r="C140" s="4"/>
      <c r="D140" s="4"/>
      <c r="E140" s="4"/>
    </row>
    <row r="141" spans="2:5" ht="12.75">
      <c r="B141" s="27"/>
      <c r="C141" s="4"/>
      <c r="D141" s="4"/>
      <c r="E141" s="4"/>
    </row>
    <row r="142" spans="3:5" ht="12.75">
      <c r="C142" s="4"/>
      <c r="D142" s="4"/>
      <c r="E142" s="4"/>
    </row>
    <row r="143" spans="3:5" ht="12.75">
      <c r="C143" s="4"/>
      <c r="D143" s="4"/>
      <c r="E143" s="4"/>
    </row>
  </sheetData>
  <sheetProtection password="CA19" sheet="1" selectLockedCells="1"/>
  <printOptions/>
  <pageMargins left="0.9448818897637796" right="0.35433070866141736" top="0.984251968503937" bottom="0.984251968503937"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8"/>
  <sheetViews>
    <sheetView showZeros="0" view="pageBreakPreview" zoomScaleSheetLayoutView="100" zoomScalePageLayoutView="0" workbookViewId="0" topLeftCell="A1">
      <selection activeCell="D6" sqref="D6"/>
    </sheetView>
  </sheetViews>
  <sheetFormatPr defaultColWidth="9.140625" defaultRowHeight="12.75"/>
  <cols>
    <col min="1" max="1" width="7.7109375" style="0" customWidth="1"/>
    <col min="2" max="2" width="46.7109375" style="29" customWidth="1"/>
    <col min="3" max="3" width="10.140625" style="0" customWidth="1"/>
    <col min="4" max="4" width="12.421875" style="0" customWidth="1"/>
    <col min="5" max="5" width="15.28125" style="0" customWidth="1"/>
    <col min="6" max="6" width="2.7109375" style="0" customWidth="1"/>
  </cols>
  <sheetData>
    <row r="1" spans="1:5" ht="22.5">
      <c r="A1" s="84" t="s">
        <v>338</v>
      </c>
      <c r="B1" s="84" t="s">
        <v>339</v>
      </c>
      <c r="C1" s="85" t="s">
        <v>341</v>
      </c>
      <c r="D1" s="86" t="s">
        <v>342</v>
      </c>
      <c r="E1" s="84" t="s">
        <v>343</v>
      </c>
    </row>
    <row r="3" spans="1:5" ht="12.75">
      <c r="A3" s="6" t="s">
        <v>374</v>
      </c>
      <c r="B3" s="31" t="s">
        <v>133</v>
      </c>
      <c r="C3" s="1"/>
      <c r="D3" s="1"/>
      <c r="E3" s="1"/>
    </row>
    <row r="4" spans="1:5" ht="12.75">
      <c r="A4" s="2"/>
      <c r="B4" s="28"/>
      <c r="C4" s="4"/>
      <c r="D4" s="4"/>
      <c r="E4" s="4"/>
    </row>
    <row r="5" spans="1:6" s="5" customFormat="1" ht="103.5">
      <c r="A5" s="2" t="s">
        <v>43</v>
      </c>
      <c r="B5" s="72" t="s">
        <v>242</v>
      </c>
      <c r="C5" s="4"/>
      <c r="D5" s="4"/>
      <c r="E5" s="4"/>
      <c r="F5" s="26"/>
    </row>
    <row r="6" spans="1:7" s="5" customFormat="1" ht="15">
      <c r="A6" s="2"/>
      <c r="B6" s="49" t="s">
        <v>88</v>
      </c>
      <c r="C6" s="4">
        <v>45</v>
      </c>
      <c r="D6" s="318"/>
      <c r="E6" s="89">
        <f>C6*D6</f>
        <v>0</v>
      </c>
      <c r="F6" s="44"/>
      <c r="G6" s="88" t="str">
        <f>IF(D6="","VNESI CENO NA ENOTO!","")</f>
        <v>VNESI CENO NA ENOTO!</v>
      </c>
    </row>
    <row r="7" spans="1:5" ht="12.75" customHeight="1">
      <c r="A7" s="33"/>
      <c r="B7" s="28"/>
      <c r="C7" s="4"/>
      <c r="D7" s="4"/>
      <c r="E7" s="4"/>
    </row>
    <row r="8" spans="1:6" s="5" customFormat="1" ht="108" customHeight="1">
      <c r="A8" s="2" t="s">
        <v>44</v>
      </c>
      <c r="B8" s="72" t="s">
        <v>295</v>
      </c>
      <c r="C8" s="4"/>
      <c r="D8" s="4"/>
      <c r="E8" s="4"/>
      <c r="F8" s="26"/>
    </row>
    <row r="9" spans="1:6" s="5" customFormat="1" ht="108.75" customHeight="1">
      <c r="A9" s="2"/>
      <c r="B9" s="72" t="s">
        <v>243</v>
      </c>
      <c r="C9" s="4"/>
      <c r="D9" s="4"/>
      <c r="E9" s="4"/>
      <c r="F9" s="26"/>
    </row>
    <row r="10" spans="1:7" s="5" customFormat="1" ht="15">
      <c r="A10" s="2"/>
      <c r="B10" s="49" t="s">
        <v>88</v>
      </c>
      <c r="C10" s="4">
        <v>259</v>
      </c>
      <c r="D10" s="318"/>
      <c r="E10" s="89">
        <f>C10*D10</f>
        <v>0</v>
      </c>
      <c r="F10" s="44"/>
      <c r="G10" s="88" t="str">
        <f>IF(D10="","VNESI CENO NA ENOTO!","")</f>
        <v>VNESI CENO NA ENOTO!</v>
      </c>
    </row>
    <row r="11" spans="1:5" ht="12.75" customHeight="1">
      <c r="A11" s="33"/>
      <c r="B11" s="28"/>
      <c r="C11" s="4"/>
      <c r="D11" s="4"/>
      <c r="E11" s="4"/>
    </row>
    <row r="12" spans="1:6" s="5" customFormat="1" ht="81.75" customHeight="1">
      <c r="A12" s="2" t="s">
        <v>45</v>
      </c>
      <c r="B12" s="72" t="s">
        <v>244</v>
      </c>
      <c r="C12" s="22"/>
      <c r="D12" s="22"/>
      <c r="E12" s="21"/>
      <c r="F12" s="26"/>
    </row>
    <row r="13" spans="1:7" s="5" customFormat="1" ht="15">
      <c r="A13" s="2"/>
      <c r="B13" s="25" t="s">
        <v>76</v>
      </c>
      <c r="C13" s="4">
        <v>310</v>
      </c>
      <c r="D13" s="318"/>
      <c r="E13" s="89">
        <f>C13*D13</f>
        <v>0</v>
      </c>
      <c r="F13" s="44"/>
      <c r="G13" s="88" t="str">
        <f>IF(D13="","VNESI CENO NA ENOTO!","")</f>
        <v>VNESI CENO NA ENOTO!</v>
      </c>
    </row>
    <row r="14" spans="1:6" s="5" customFormat="1" ht="12.75" customHeight="1">
      <c r="A14" s="2"/>
      <c r="B14" s="28"/>
      <c r="C14" s="4"/>
      <c r="D14" s="4"/>
      <c r="E14" s="4"/>
      <c r="F14" s="26"/>
    </row>
    <row r="15" spans="1:6" s="5" customFormat="1" ht="56.25" customHeight="1">
      <c r="A15" s="2" t="s">
        <v>46</v>
      </c>
      <c r="B15" s="72" t="s">
        <v>245</v>
      </c>
      <c r="C15" s="22"/>
      <c r="D15" s="22"/>
      <c r="E15" s="21"/>
      <c r="F15" s="26"/>
    </row>
    <row r="16" spans="1:7" s="5" customFormat="1" ht="15">
      <c r="A16" s="2"/>
      <c r="B16" s="25" t="s">
        <v>76</v>
      </c>
      <c r="C16" s="4">
        <v>285</v>
      </c>
      <c r="D16" s="318"/>
      <c r="E16" s="89">
        <f>C16*D16</f>
        <v>0</v>
      </c>
      <c r="F16" s="44"/>
      <c r="G16" s="88" t="str">
        <f>IF(D16="","VNESI CENO NA ENOTO!","")</f>
        <v>VNESI CENO NA ENOTO!</v>
      </c>
    </row>
    <row r="17" spans="1:6" s="5" customFormat="1" ht="12.75" customHeight="1">
      <c r="A17" s="2"/>
      <c r="B17" s="28"/>
      <c r="C17" s="4"/>
      <c r="D17" s="4"/>
      <c r="E17" s="4"/>
      <c r="F17" s="26"/>
    </row>
    <row r="18" spans="1:6" s="5" customFormat="1" ht="27.75" customHeight="1">
      <c r="A18" s="2" t="s">
        <v>47</v>
      </c>
      <c r="B18" s="73" t="s">
        <v>135</v>
      </c>
      <c r="C18" s="22"/>
      <c r="D18" s="22"/>
      <c r="E18" s="21"/>
      <c r="F18" s="26"/>
    </row>
    <row r="19" spans="1:7" s="5" customFormat="1" ht="15">
      <c r="A19" s="2"/>
      <c r="B19" s="25" t="s">
        <v>76</v>
      </c>
      <c r="C19" s="4">
        <v>79</v>
      </c>
      <c r="D19" s="318"/>
      <c r="E19" s="89">
        <f>C19*D19</f>
        <v>0</v>
      </c>
      <c r="F19" s="44"/>
      <c r="G19" s="88" t="str">
        <f>IF(D19="","VNESI CENO NA ENOTO!","")</f>
        <v>VNESI CENO NA ENOTO!</v>
      </c>
    </row>
    <row r="20" spans="1:6" s="5" customFormat="1" ht="12.75" customHeight="1">
      <c r="A20" s="2"/>
      <c r="B20" s="28"/>
      <c r="C20" s="4"/>
      <c r="D20" s="4"/>
      <c r="E20" s="4"/>
      <c r="F20" s="26"/>
    </row>
    <row r="21" spans="1:6" s="5" customFormat="1" ht="69" customHeight="1">
      <c r="A21" s="2" t="s">
        <v>49</v>
      </c>
      <c r="B21" s="72" t="s">
        <v>284</v>
      </c>
      <c r="C21" s="22"/>
      <c r="D21" s="22"/>
      <c r="E21" s="21"/>
      <c r="F21" s="26"/>
    </row>
    <row r="22" spans="1:7" s="5" customFormat="1" ht="15">
      <c r="A22" s="2"/>
      <c r="B22" s="25" t="s">
        <v>80</v>
      </c>
      <c r="C22" s="4">
        <v>55</v>
      </c>
      <c r="D22" s="318"/>
      <c r="E22" s="89">
        <f>C22*D22</f>
        <v>0</v>
      </c>
      <c r="F22" s="44"/>
      <c r="G22" s="88" t="str">
        <f>IF(D22="","VNESI CENO NA ENOTO!","")</f>
        <v>VNESI CENO NA ENOTO!</v>
      </c>
    </row>
    <row r="23" spans="1:6" s="5" customFormat="1" ht="12.75">
      <c r="A23" s="2"/>
      <c r="B23" s="25"/>
      <c r="C23" s="4"/>
      <c r="D23" s="4"/>
      <c r="E23" s="4"/>
      <c r="F23" s="26"/>
    </row>
    <row r="24" spans="1:6" s="5" customFormat="1" ht="66" customHeight="1">
      <c r="A24" s="2" t="s">
        <v>50</v>
      </c>
      <c r="B24" s="72" t="s">
        <v>285</v>
      </c>
      <c r="C24" s="22"/>
      <c r="D24" s="22"/>
      <c r="E24" s="21"/>
      <c r="F24" s="26"/>
    </row>
    <row r="25" spans="1:7" s="5" customFormat="1" ht="15">
      <c r="A25" s="2"/>
      <c r="B25" s="25" t="s">
        <v>80</v>
      </c>
      <c r="C25" s="4">
        <v>25.6</v>
      </c>
      <c r="D25" s="318"/>
      <c r="E25" s="89">
        <f>C25*D25</f>
        <v>0</v>
      </c>
      <c r="F25" s="44"/>
      <c r="G25" s="88" t="str">
        <f>IF(D25="","VNESI CENO NA ENOTO!","")</f>
        <v>VNESI CENO NA ENOTO!</v>
      </c>
    </row>
    <row r="26" spans="1:6" s="5" customFormat="1" ht="12.75" customHeight="1">
      <c r="A26" s="2"/>
      <c r="B26" s="28"/>
      <c r="C26" s="4"/>
      <c r="D26" s="4"/>
      <c r="E26" s="4"/>
      <c r="F26" s="26"/>
    </row>
    <row r="27" spans="1:6" s="5" customFormat="1" ht="53.25" customHeight="1">
      <c r="A27" s="2" t="s">
        <v>51</v>
      </c>
      <c r="B27" s="77" t="s">
        <v>247</v>
      </c>
      <c r="C27" s="22"/>
      <c r="D27" s="22"/>
      <c r="E27" s="21"/>
      <c r="F27" s="26"/>
    </row>
    <row r="28" spans="1:7" s="5" customFormat="1" ht="12.75">
      <c r="A28" s="2"/>
      <c r="B28" s="25" t="s">
        <v>48</v>
      </c>
      <c r="C28" s="4">
        <v>16</v>
      </c>
      <c r="D28" s="318"/>
      <c r="E28" s="89">
        <f>C28*D28</f>
        <v>0</v>
      </c>
      <c r="F28" s="44"/>
      <c r="G28" s="88" t="str">
        <f>IF(D28="","VNESI CENO NA ENOTO!","")</f>
        <v>VNESI CENO NA ENOTO!</v>
      </c>
    </row>
    <row r="29" spans="1:6" s="5" customFormat="1" ht="12.75" customHeight="1">
      <c r="A29" s="2"/>
      <c r="B29" s="28"/>
      <c r="C29" s="4"/>
      <c r="D29" s="4"/>
      <c r="E29" s="4"/>
      <c r="F29" s="26"/>
    </row>
    <row r="30" spans="1:6" s="5" customFormat="1" ht="41.25" customHeight="1">
      <c r="A30" s="2" t="s">
        <v>64</v>
      </c>
      <c r="B30" s="77" t="s">
        <v>246</v>
      </c>
      <c r="C30" s="22"/>
      <c r="D30" s="22"/>
      <c r="E30" s="21"/>
      <c r="F30" s="26"/>
    </row>
    <row r="31" spans="1:7" s="5" customFormat="1" ht="12.75">
      <c r="A31" s="2"/>
      <c r="B31" s="25" t="s">
        <v>48</v>
      </c>
      <c r="C31" s="4">
        <v>6</v>
      </c>
      <c r="D31" s="318"/>
      <c r="E31" s="89">
        <f>C31*D31</f>
        <v>0</v>
      </c>
      <c r="F31" s="44"/>
      <c r="G31" s="88" t="str">
        <f>IF(D31="","VNESI CENO NA ENOTO!","")</f>
        <v>VNESI CENO NA ENOTO!</v>
      </c>
    </row>
    <row r="32" spans="1:5" ht="12.75">
      <c r="A32" s="33"/>
      <c r="B32" s="32"/>
      <c r="C32" s="20"/>
      <c r="D32" s="246"/>
      <c r="E32" s="20"/>
    </row>
    <row r="33" spans="1:5" ht="8.25" customHeight="1">
      <c r="A33" s="33"/>
      <c r="B33" s="28"/>
      <c r="C33" s="4"/>
      <c r="D33" s="4"/>
      <c r="E33" s="4"/>
    </row>
    <row r="34" spans="1:5" ht="14.25">
      <c r="A34" s="33"/>
      <c r="B34" s="98" t="s">
        <v>352</v>
      </c>
      <c r="C34" s="99"/>
      <c r="D34" s="99"/>
      <c r="E34" s="100">
        <f>SUM(E4:E33)</f>
        <v>0</v>
      </c>
    </row>
    <row r="35" spans="2:5" ht="12.75">
      <c r="B35" s="28"/>
      <c r="C35" s="4"/>
      <c r="D35" s="4"/>
      <c r="E35" s="4"/>
    </row>
    <row r="36" ht="12.75">
      <c r="A36" s="33"/>
    </row>
    <row r="37" ht="12.75">
      <c r="A37" s="33"/>
    </row>
    <row r="38" ht="12.75">
      <c r="A38" s="33"/>
    </row>
    <row r="39" ht="12.75">
      <c r="A39" s="33"/>
    </row>
    <row r="40" ht="12.75">
      <c r="A40" s="2"/>
    </row>
    <row r="41" ht="12.75">
      <c r="A41" s="2"/>
    </row>
    <row r="42" ht="12.75">
      <c r="A42" s="2"/>
    </row>
    <row r="43" ht="12.75">
      <c r="A43" s="2"/>
    </row>
    <row r="44" ht="12.75">
      <c r="A44" s="2"/>
    </row>
    <row r="47" ht="12.75">
      <c r="A47" s="2"/>
    </row>
    <row r="48" ht="12.75">
      <c r="A48" s="2"/>
    </row>
  </sheetData>
  <sheetProtection password="CA19" sheet="1" selectLockedCells="1"/>
  <printOptions/>
  <pageMargins left="0.9448818897637796" right="0.35433070866141736" top="0.984251968503937" bottom="0.984251968503937"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dc:creator>
  <cp:keywords/>
  <dc:description/>
  <cp:lastModifiedBy>Primož Kobal</cp:lastModifiedBy>
  <cp:lastPrinted>2017-01-26T09:33:06Z</cp:lastPrinted>
  <dcterms:created xsi:type="dcterms:W3CDTF">2006-02-10T08:25:52Z</dcterms:created>
  <dcterms:modified xsi:type="dcterms:W3CDTF">2017-01-26T09:35:37Z</dcterms:modified>
  <cp:category/>
  <cp:version/>
  <cp:contentType/>
  <cp:contentStatus/>
</cp:coreProperties>
</file>