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5016\Elektro Primorska d.d\KomisijaJN - Dokumenti\2020\21. VZDRŽEVANJE KLIMATSKIH NAPRAAV\"/>
    </mc:Choice>
  </mc:AlternateContent>
  <xr:revisionPtr revIDLastSave="99" documentId="13_ncr:1_{2F19F95D-1F3E-4BAE-926E-F820F229B98D}" xr6:coauthVersionLast="41" xr6:coauthVersionMax="45" xr10:uidLastSave="{F5EF79A7-B42A-45CA-B6FB-613A10FF6151}"/>
  <bookViews>
    <workbookView xWindow="22932" yWindow="-108" windowWidth="23256" windowHeight="12576" activeTab="3" xr2:uid="{00000000-000D-0000-FFFF-FFFF00000000}"/>
  </bookViews>
  <sheets>
    <sheet name="Sklop 1" sheetId="3" r:id="rId1"/>
    <sheet name="Sklop 2" sheetId="4" r:id="rId2"/>
    <sheet name="Sklop 3" sheetId="6" r:id="rId3"/>
    <sheet name="Sklop 4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6" i="4" l="1"/>
  <c r="C105" i="4"/>
  <c r="M83" i="4"/>
  <c r="M81" i="4"/>
  <c r="M80" i="4"/>
  <c r="M77" i="4"/>
  <c r="M74" i="4"/>
  <c r="M73" i="4"/>
  <c r="M70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2" i="4" l="1"/>
  <c r="M84" i="4"/>
  <c r="L65" i="4"/>
  <c r="C103" i="4" l="1"/>
  <c r="C104" i="4" s="1"/>
  <c r="M43" i="6" l="1"/>
  <c r="M41" i="6"/>
  <c r="M40" i="6"/>
  <c r="M37" i="6"/>
  <c r="M38" i="6"/>
  <c r="M36" i="6"/>
  <c r="L29" i="6"/>
  <c r="L23" i="6"/>
  <c r="L24" i="6"/>
  <c r="L25" i="6"/>
  <c r="L26" i="6"/>
  <c r="L27" i="6"/>
  <c r="L28" i="6"/>
  <c r="L30" i="6"/>
  <c r="L22" i="6"/>
  <c r="L10" i="6"/>
  <c r="L11" i="6"/>
  <c r="L12" i="6"/>
  <c r="L13" i="6"/>
  <c r="L9" i="6"/>
  <c r="L8" i="6"/>
  <c r="L7" i="6"/>
  <c r="L6" i="6"/>
  <c r="L5" i="6"/>
  <c r="L21" i="6"/>
  <c r="L20" i="6"/>
  <c r="L19" i="6"/>
  <c r="L18" i="6"/>
  <c r="M37" i="5"/>
  <c r="L17" i="3"/>
  <c r="L18" i="3"/>
  <c r="L16" i="3"/>
  <c r="M93" i="3"/>
  <c r="M94" i="3"/>
  <c r="M95" i="3"/>
  <c r="M92" i="3"/>
  <c r="C61" i="5"/>
  <c r="C60" i="5"/>
  <c r="C67" i="6"/>
  <c r="C66" i="6"/>
  <c r="C121" i="3"/>
  <c r="C120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9" i="3"/>
  <c r="M90" i="3"/>
  <c r="M97" i="3"/>
  <c r="M68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15" i="3"/>
  <c r="L14" i="3"/>
  <c r="L13" i="3"/>
  <c r="L12" i="3"/>
  <c r="L11" i="3"/>
  <c r="L10" i="3"/>
  <c r="L9" i="3"/>
  <c r="L8" i="3"/>
  <c r="L7" i="3"/>
  <c r="L6" i="3"/>
  <c r="L5" i="3"/>
  <c r="M34" i="5"/>
  <c r="M35" i="5"/>
  <c r="M38" i="5" s="1"/>
  <c r="L22" i="5"/>
  <c r="L23" i="5"/>
  <c r="L24" i="5"/>
  <c r="L25" i="5"/>
  <c r="L26" i="5"/>
  <c r="L30" i="5" s="1"/>
  <c r="L27" i="5"/>
  <c r="L28" i="5"/>
  <c r="L29" i="5"/>
  <c r="L21" i="5"/>
  <c r="L20" i="5"/>
  <c r="L6" i="5"/>
  <c r="L7" i="5"/>
  <c r="L8" i="5"/>
  <c r="L9" i="5"/>
  <c r="L17" i="5" s="1"/>
  <c r="L10" i="5"/>
  <c r="L11" i="5"/>
  <c r="L12" i="5"/>
  <c r="L13" i="5"/>
  <c r="L14" i="5"/>
  <c r="L15" i="5"/>
  <c r="L16" i="5"/>
  <c r="L5" i="5"/>
  <c r="M98" i="3" l="1"/>
  <c r="C58" i="5"/>
  <c r="C59" i="5" s="1"/>
  <c r="L63" i="3"/>
  <c r="L31" i="6"/>
  <c r="M44" i="6"/>
  <c r="L14" i="6"/>
  <c r="L38" i="3"/>
  <c r="C64" i="6" l="1"/>
  <c r="C65" i="6" s="1"/>
  <c r="C118" i="3"/>
  <c r="C119" i="3" s="1"/>
</calcChain>
</file>

<file path=xl/sharedStrings.xml><?xml version="1.0" encoding="utf-8"?>
<sst xmlns="http://schemas.openxmlformats.org/spreadsheetml/2006/main" count="1807" uniqueCount="433">
  <si>
    <t xml:space="preserve">SKLOP 1: Sedež in DE Nova Gorica </t>
  </si>
  <si>
    <t>Seznam klimatskih naprav -SPLIT KLIME-upravne in poslovne stavbe</t>
  </si>
  <si>
    <t>Zap.št.</t>
  </si>
  <si>
    <t>Objekt</t>
  </si>
  <si>
    <t>Lokacija</t>
  </si>
  <si>
    <t>Split</t>
  </si>
  <si>
    <t>Tip</t>
  </si>
  <si>
    <t>Količina</t>
  </si>
  <si>
    <t>Enota</t>
  </si>
  <si>
    <t>Opomba</t>
  </si>
  <si>
    <t>Periodika pregleda</t>
  </si>
  <si>
    <t>Cena na enoto
(v EUR brez DDV)</t>
  </si>
  <si>
    <t>Skupaj na leto (Količina x Periodika pregleda x Cena na enoto) 
(v EUR brez DDV)</t>
  </si>
  <si>
    <t>1.</t>
  </si>
  <si>
    <t>Nadzorništvo Ajdovščina</t>
  </si>
  <si>
    <t>MITSUBISHI</t>
  </si>
  <si>
    <t>MSZ-SF25VA2</t>
  </si>
  <si>
    <t>kos</t>
  </si>
  <si>
    <t>split sistem</t>
  </si>
  <si>
    <t>1 x letno</t>
  </si>
  <si>
    <t>2.</t>
  </si>
  <si>
    <t>MSZ-SF35VE3</t>
  </si>
  <si>
    <t>3.</t>
  </si>
  <si>
    <t>Nadzorništvo Kanal</t>
  </si>
  <si>
    <t>Jedilnica, pisarna levo, pisarna desno</t>
  </si>
  <si>
    <t>MSZ-AP25VG</t>
  </si>
  <si>
    <t>4.</t>
  </si>
  <si>
    <t>Pregledništvo Dobrovo</t>
  </si>
  <si>
    <t>SLZ KA 25 VAL</t>
  </si>
  <si>
    <t>5.</t>
  </si>
  <si>
    <t>MXZ-2A30VA</t>
  </si>
  <si>
    <t>6.</t>
  </si>
  <si>
    <t>Pregledništvo Komen</t>
  </si>
  <si>
    <t>MSZ-SF35VE</t>
  </si>
  <si>
    <t>7.</t>
  </si>
  <si>
    <t>Nadzorništvo Bilje</t>
  </si>
  <si>
    <t>PISARNA 1</t>
  </si>
  <si>
    <t>8.</t>
  </si>
  <si>
    <t>PISARNA 2</t>
  </si>
  <si>
    <t>MSZ-AP35VG</t>
  </si>
  <si>
    <t>9.</t>
  </si>
  <si>
    <t>DELAVNICA</t>
  </si>
  <si>
    <t>RHOSS</t>
  </si>
  <si>
    <t>10.</t>
  </si>
  <si>
    <t>Nadzorništvo Nova Gorica</t>
  </si>
  <si>
    <t>PISARNA</t>
  </si>
  <si>
    <t>EMMETI</t>
  </si>
  <si>
    <t>FM 400</t>
  </si>
  <si>
    <t>11.</t>
  </si>
  <si>
    <t>ČAJNA KUHINJA</t>
  </si>
  <si>
    <t>MSZ-HR35VF</t>
  </si>
  <si>
    <t>12.</t>
  </si>
  <si>
    <t>Servisno skladiščni objekt Kromberk</t>
  </si>
  <si>
    <t>Kovinarska delavnica</t>
  </si>
  <si>
    <t>TOSHIBA</t>
  </si>
  <si>
    <t>RAV-SM800AT-E</t>
  </si>
  <si>
    <t>2 x letno</t>
  </si>
  <si>
    <t>13.</t>
  </si>
  <si>
    <t>MVZ-GF71VE</t>
  </si>
  <si>
    <t>14.</t>
  </si>
  <si>
    <t>Mehanična melavnica</t>
  </si>
  <si>
    <t>15.</t>
  </si>
  <si>
    <t>Pisarna EKD</t>
  </si>
  <si>
    <t>MITSUCO</t>
  </si>
  <si>
    <t>01 FME 09</t>
  </si>
  <si>
    <t>16.</t>
  </si>
  <si>
    <t>Pisarna Avtopark</t>
  </si>
  <si>
    <t>17.</t>
  </si>
  <si>
    <t>Čajna kuhinja</t>
  </si>
  <si>
    <t>18.</t>
  </si>
  <si>
    <t>Skladišče</t>
  </si>
  <si>
    <t>MSZ-GF71CEZ</t>
  </si>
  <si>
    <t>19.</t>
  </si>
  <si>
    <t xml:space="preserve">Hodnik vhod </t>
  </si>
  <si>
    <t>RAV-SP 804AT-E</t>
  </si>
  <si>
    <t>20.</t>
  </si>
  <si>
    <t>Pisarna Skladišče+sejna</t>
  </si>
  <si>
    <t>MXZ 2B40VA</t>
  </si>
  <si>
    <t>Dvojček</t>
  </si>
  <si>
    <t>21.</t>
  </si>
  <si>
    <t>Nabava</t>
  </si>
  <si>
    <t>MUZ KD25VA</t>
  </si>
  <si>
    <t>22.</t>
  </si>
  <si>
    <t>Skladišče števcev</t>
  </si>
  <si>
    <t>DAIKIN</t>
  </si>
  <si>
    <t>RXN60LW(N)109</t>
  </si>
  <si>
    <t>23.</t>
  </si>
  <si>
    <t>MUZ-SF42VE</t>
  </si>
  <si>
    <t>24.</t>
  </si>
  <si>
    <t>Boksi EMS</t>
  </si>
  <si>
    <t>25.</t>
  </si>
  <si>
    <t>Upravna stavba Erjavčeva 22, Nova Gorica</t>
  </si>
  <si>
    <t>Pritličje UPS</t>
  </si>
  <si>
    <t>RAV-SM562AT-E</t>
  </si>
  <si>
    <t>26.</t>
  </si>
  <si>
    <t>IT prostor 1.nadstropje</t>
  </si>
  <si>
    <t>RAV-SP804ATP-E</t>
  </si>
  <si>
    <t>27.</t>
  </si>
  <si>
    <t>RAV-SM1402HT-E</t>
  </si>
  <si>
    <t>28.</t>
  </si>
  <si>
    <t>telefonska centrala</t>
  </si>
  <si>
    <t>29.</t>
  </si>
  <si>
    <t>Upravna stavba Erjavčeva 24, Nova Gorica</t>
  </si>
  <si>
    <t>UPS prostor</t>
  </si>
  <si>
    <t>MUZ-GF60VE</t>
  </si>
  <si>
    <t>30.</t>
  </si>
  <si>
    <t>Vhod-avla</t>
  </si>
  <si>
    <t>MUZ-4A35VA</t>
  </si>
  <si>
    <t>31.</t>
  </si>
  <si>
    <t>Pritličje pisarne</t>
  </si>
  <si>
    <t>EWAQ007ADVF</t>
  </si>
  <si>
    <t>32.</t>
  </si>
  <si>
    <t>Počitniške kapacitete Terme Olimia</t>
  </si>
  <si>
    <t>Dnevni prostor</t>
  </si>
  <si>
    <t>PANASONIC</t>
  </si>
  <si>
    <t xml:space="preserve">E9 </t>
  </si>
  <si>
    <t>33.</t>
  </si>
  <si>
    <t>Počitniške kapacitete Terme Čatež</t>
  </si>
  <si>
    <t>SKUPAJ</t>
  </si>
  <si>
    <t>Seznam klimatskih naprav -SPLIT KLIME-RTP in RP</t>
  </si>
  <si>
    <t>RTP Vrtojba</t>
  </si>
  <si>
    <t>KOMANDNI PROSTOR</t>
  </si>
  <si>
    <t>HITACHI</t>
  </si>
  <si>
    <t>RAS-25YH5</t>
  </si>
  <si>
    <t>USMERNIŠKI PROSTOR</t>
  </si>
  <si>
    <t>MUZ DM 35 VA</t>
  </si>
  <si>
    <t>RP Rožna Dolina</t>
  </si>
  <si>
    <t>MSZ-AP42VG</t>
  </si>
  <si>
    <t>RTP Vipava</t>
  </si>
  <si>
    <t>NN prostor</t>
  </si>
  <si>
    <t>SRK 25 ZJ-S</t>
  </si>
  <si>
    <t>MSZ-AP 35 VG</t>
  </si>
  <si>
    <t>RP Črni vrh</t>
  </si>
  <si>
    <t>MSZ-SF25VE2</t>
  </si>
  <si>
    <t>RTP Ajdovščina</t>
  </si>
  <si>
    <t>MSZ-GL25VA</t>
  </si>
  <si>
    <t>RP Gradišče</t>
  </si>
  <si>
    <t>MSZ-SF25VE3</t>
  </si>
  <si>
    <t>STIKALIŠČE</t>
  </si>
  <si>
    <t>MSZ-G71VE</t>
  </si>
  <si>
    <t>RTP Plave</t>
  </si>
  <si>
    <t>Pritličje TK</t>
  </si>
  <si>
    <t>RAS M13UKV E3</t>
  </si>
  <si>
    <t>Nadstropje KOMANDNI P.</t>
  </si>
  <si>
    <t>RAS M16UKV E3</t>
  </si>
  <si>
    <t>Lastna raba</t>
  </si>
  <si>
    <t>RTP Sela na Krasu</t>
  </si>
  <si>
    <t>RP Komen</t>
  </si>
  <si>
    <t>RP Ledine</t>
  </si>
  <si>
    <t>RP Grgar</t>
  </si>
  <si>
    <t>MSZ-CF71VE2</t>
  </si>
  <si>
    <t>RP Bilje 1</t>
  </si>
  <si>
    <t>RP Dobrovo</t>
  </si>
  <si>
    <t>5VZ-GF71VE</t>
  </si>
  <si>
    <t>RP Ciciban</t>
  </si>
  <si>
    <t>RAS-13GKV-E2</t>
  </si>
  <si>
    <t>RTP Gorica</t>
  </si>
  <si>
    <t>RELEJNA SOBA</t>
  </si>
  <si>
    <t>Seznam klimatskih naprav - KONVEKTORJI, HLADILNI AGREGATI/ČRPALKE, KLIMATI, POŽARNE LOPUTE</t>
  </si>
  <si>
    <t>Naprava</t>
  </si>
  <si>
    <t>Filter (pralni/ menjalni)</t>
  </si>
  <si>
    <t>Dimenzije filtra</t>
  </si>
  <si>
    <t>KONVEKTORJI</t>
  </si>
  <si>
    <t>Pritličje</t>
  </si>
  <si>
    <t>Konvektor IMP KLIMA CLIMMY</t>
  </si>
  <si>
    <t>STENSKI</t>
  </si>
  <si>
    <t>pralni</t>
  </si>
  <si>
    <t>konvektor</t>
  </si>
  <si>
    <t xml:space="preserve">Konvektor RHOSS </t>
  </si>
  <si>
    <t>menjalni</t>
  </si>
  <si>
    <t>530x210</t>
  </si>
  <si>
    <t>1. nadstropje</t>
  </si>
  <si>
    <t>Konvektor Wesper AVH 4021</t>
  </si>
  <si>
    <t>845x205</t>
  </si>
  <si>
    <t>Konvektor Wesper AVH 2031</t>
  </si>
  <si>
    <t>475x205</t>
  </si>
  <si>
    <t>Konvektor Wesper AVH 6031</t>
  </si>
  <si>
    <t>1215x205</t>
  </si>
  <si>
    <t>2. nadstropje</t>
  </si>
  <si>
    <t>Konvektor BIDDLE B10</t>
  </si>
  <si>
    <t>470x230</t>
  </si>
  <si>
    <t>Konvektor BIDDLE B20</t>
  </si>
  <si>
    <t>600x230</t>
  </si>
  <si>
    <t>Konvektor BIDDLE B30</t>
  </si>
  <si>
    <t>700x230</t>
  </si>
  <si>
    <t>Ventilacijski konvektor AERMEC FCL 34 VERS.4</t>
  </si>
  <si>
    <t>STROPNI</t>
  </si>
  <si>
    <t>Ventilacijski konvektor AERMEC FCL 84 VERS.3</t>
  </si>
  <si>
    <t>Ventilacijski konvektor AERMEC FCL 64 VER.4</t>
  </si>
  <si>
    <t>Konvektor BIDDLE B50</t>
  </si>
  <si>
    <t>1220x230</t>
  </si>
  <si>
    <t>Konvektor RIELLO RCI 36N</t>
  </si>
  <si>
    <t>590x190</t>
  </si>
  <si>
    <t>KLIMATI</t>
  </si>
  <si>
    <t>Ventilacijski sistem z rekuperatorjem VILLAVENT MAXI 1500/200</t>
  </si>
  <si>
    <t>875x195x360</t>
  </si>
  <si>
    <t>klimat</t>
  </si>
  <si>
    <t>Ventilacijski sistem z rekuperatorjem VILLAVENT MAXI 3000/4000</t>
  </si>
  <si>
    <t>875x296x450</t>
  </si>
  <si>
    <t>HLADILNI AGREGATI/ČRPALKE</t>
  </si>
  <si>
    <t>Na strehi (podest)</t>
  </si>
  <si>
    <t>Hladilni agregat MTA TAE 502</t>
  </si>
  <si>
    <t>hladilni agregat</t>
  </si>
  <si>
    <t>Podest (most)</t>
  </si>
  <si>
    <t>Hladilni agregat KTK/JWA JWA/SP27S/Z/P</t>
  </si>
  <si>
    <t>Podest(most)</t>
  </si>
  <si>
    <t>Hladilni agregat FAST/EGEA NCA 80FL</t>
  </si>
  <si>
    <t>DCV, Ulica V.Vodopivca 15, Kromberk</t>
  </si>
  <si>
    <t>Za stavbo na tleh</t>
  </si>
  <si>
    <t>Hladilni agregat CARRIER 30RA-060-80476-PEE</t>
  </si>
  <si>
    <t>POŽARNA LOPUTA</t>
  </si>
  <si>
    <t>Požarna loputa IMP</t>
  </si>
  <si>
    <t>požarna loputa</t>
  </si>
  <si>
    <t>NUJNA POPRAVILA NA POZIV - INTERVENCIJA</t>
  </si>
  <si>
    <t xml:space="preserve">*Cena intervencijske ure (v EUR brez DDV) </t>
  </si>
  <si>
    <t>*Cena intervencijske ure vključuje ceno servisne ure, potne stroške, kilometrino, čas prevoza, dnevnice, cestnine, ipd.</t>
  </si>
  <si>
    <t>REDNA VZDRŽEVALNA DELA</t>
  </si>
  <si>
    <t xml:space="preserve">*Cena redne servisne ure (v EUR brez DDV) </t>
  </si>
  <si>
    <t>*Cena redne servisne ure ure vključuje ceno servisne ure, potne stroške, kilometrino, čas prevoza, dnevnice, cestnine, ipd.</t>
  </si>
  <si>
    <t xml:space="preserve">REKAPITULACIJA SKLOP 1: Sedež in DE Nova Gorica </t>
  </si>
  <si>
    <t xml:space="preserve">Skupaj redni vzdrževalni pregledi vseh naprav za 1 (eno) leto (v EUR brez DDV) </t>
  </si>
  <si>
    <t>Skupaj redni vzdrževalni pregledi vseh naprav za 4 (štiri) leta (v EUR brez DDV)</t>
  </si>
  <si>
    <t xml:space="preserve">Cena intervencijske ure (v EUR brez DDV) </t>
  </si>
  <si>
    <t xml:space="preserve">Cena redne servisne ure (v EUR brez DDV) </t>
  </si>
  <si>
    <t xml:space="preserve">SKLOP 2: DE Koper </t>
  </si>
  <si>
    <t>Nadzorništvo Koper</t>
  </si>
  <si>
    <t>VODJA</t>
  </si>
  <si>
    <t>MUZ-SF25VE</t>
  </si>
  <si>
    <t>RAC-25YH4</t>
  </si>
  <si>
    <t>Nadzorništvo Izola</t>
  </si>
  <si>
    <t>De LONGI</t>
  </si>
  <si>
    <t>HPWI DCL 25 EXU</t>
  </si>
  <si>
    <t>MUZ-SF 25VE</t>
  </si>
  <si>
    <t>Južna cesta</t>
  </si>
  <si>
    <t>Mitsubishi</t>
  </si>
  <si>
    <t>PUHZ-SW120YHA</t>
  </si>
  <si>
    <t>Nadzorništvo Beli križ (Piran)</t>
  </si>
  <si>
    <t>stikališče beli križ</t>
  </si>
  <si>
    <t>MUZ-HC35 VAB</t>
  </si>
  <si>
    <t>Belokriška</t>
  </si>
  <si>
    <t>Toshiba</t>
  </si>
  <si>
    <t>Upravna stavba De Koper</t>
  </si>
  <si>
    <t>napajalni prostor</t>
  </si>
  <si>
    <t>tehnični prostor</t>
  </si>
  <si>
    <t>MSZ-GE35VA</t>
  </si>
  <si>
    <t>Servisno skladiščni objekt Koper</t>
  </si>
  <si>
    <t>skladišče</t>
  </si>
  <si>
    <t>skladišče  števcev</t>
  </si>
  <si>
    <t>GENERAL</t>
  </si>
  <si>
    <t>delavnica EKD</t>
  </si>
  <si>
    <t>avtopark</t>
  </si>
  <si>
    <t>montažna skupina</t>
  </si>
  <si>
    <t>RAK-25QPA</t>
  </si>
  <si>
    <t>RAK-18QPA</t>
  </si>
  <si>
    <t>Bela stavba Ul.15. maja 15</t>
  </si>
  <si>
    <t>bela stavba</t>
  </si>
  <si>
    <t>ROSS</t>
  </si>
  <si>
    <t>servisno vzdrž.delav.</t>
  </si>
  <si>
    <t>Počitniške kapacitete Strunjan 15</t>
  </si>
  <si>
    <t>apartma</t>
  </si>
  <si>
    <t>34.</t>
  </si>
  <si>
    <t>Počitniške kapacitete Strunjan 17</t>
  </si>
  <si>
    <t>35.</t>
  </si>
  <si>
    <t>Počitniške kapacitete Simonov zaliv 50</t>
  </si>
  <si>
    <t>36.</t>
  </si>
  <si>
    <t>Počitniške kapacitete Simonov zaliv 52</t>
  </si>
  <si>
    <t>37.</t>
  </si>
  <si>
    <t>Počitniške kapacitete Piran</t>
  </si>
  <si>
    <t>stanovanje</t>
  </si>
  <si>
    <t>E12</t>
  </si>
  <si>
    <t>RTP Koper</t>
  </si>
  <si>
    <t>TK PROSTOR</t>
  </si>
  <si>
    <t>RAC-35YH5</t>
  </si>
  <si>
    <t>RAC-80YH5</t>
  </si>
  <si>
    <t>STIKALIŠČE 20kV - NIZ D</t>
  </si>
  <si>
    <t>FUJITSU</t>
  </si>
  <si>
    <t>AOYG14LEC</t>
  </si>
  <si>
    <t>STIKALIŠČE 20kV - NIZ B</t>
  </si>
  <si>
    <t>STIKALIŠČE 20kV - NIZ A</t>
  </si>
  <si>
    <t>AOYR14LGC</t>
  </si>
  <si>
    <t>DALJINSKO VODENJE</t>
  </si>
  <si>
    <t>RAC-35YH4</t>
  </si>
  <si>
    <t>LASTNA RABA</t>
  </si>
  <si>
    <t>RAC-35YH6</t>
  </si>
  <si>
    <t>STIKALIŠČE 20kV - NIZ C</t>
  </si>
  <si>
    <t>MUZ-HA35VA</t>
  </si>
  <si>
    <t>RTP Dekani</t>
  </si>
  <si>
    <t>STIKALIŠČE 20kV</t>
  </si>
  <si>
    <t>RAC-35YHK</t>
  </si>
  <si>
    <t>AKU BATERIJE</t>
  </si>
  <si>
    <t>RAS 13VVAH ES2</t>
  </si>
  <si>
    <t>RTP Beli Križ</t>
  </si>
  <si>
    <t>RP</t>
  </si>
  <si>
    <t>RTP Lucija</t>
  </si>
  <si>
    <t>SRK 50 ZJ-S</t>
  </si>
  <si>
    <t>RAS-13YAH-ES</t>
  </si>
  <si>
    <t>RAC 50YH5</t>
  </si>
  <si>
    <t>RP Izola</t>
  </si>
  <si>
    <t>RAS13YKH-ES</t>
  </si>
  <si>
    <t>RAS50YHB</t>
  </si>
  <si>
    <t>AKU PROSTOR</t>
  </si>
  <si>
    <t>MSZ-WN25VA</t>
  </si>
  <si>
    <t>RP Gračišče</t>
  </si>
  <si>
    <t>RAS25FH6</t>
  </si>
  <si>
    <t>enota</t>
  </si>
  <si>
    <t>Upravna stavba Koper</t>
  </si>
  <si>
    <t>CELOTNI OBJEKT</t>
  </si>
  <si>
    <t>konvektor-stropna greda</t>
  </si>
  <si>
    <t>Servisni objekt</t>
  </si>
  <si>
    <t>Salda ris ECO</t>
  </si>
  <si>
    <t xml:space="preserve">Upravna stavba </t>
  </si>
  <si>
    <t>klimata s prigrajenim hladilnim agregatom</t>
  </si>
  <si>
    <t>Požarna loputa IMT</t>
  </si>
  <si>
    <t>TOPLOTNA ČRPALKA</t>
  </si>
  <si>
    <t>Nadzorništvo Dekani</t>
  </si>
  <si>
    <t>TEHNOHLAD (toplotna črpalka + 5 kos KONVEKTORJI - FILTER FILC ROKAV 210)</t>
  </si>
  <si>
    <t>THS 15</t>
  </si>
  <si>
    <t>Toplotna črpalka</t>
  </si>
  <si>
    <t>toplotna črpalka</t>
  </si>
  <si>
    <t>CENTRALNO NADZORNI SISTEM</t>
  </si>
  <si>
    <t>Ima CNS SBkn2 in KN1</t>
  </si>
  <si>
    <t>Carier 30-rqs-070-0020-pe</t>
  </si>
  <si>
    <t>REKAPITULACIJA SKLOP 2: DE Koper</t>
  </si>
  <si>
    <t xml:space="preserve">SKLOP 4: DE Sežana </t>
  </si>
  <si>
    <t>Servisno skladiščni objekti Sežana</t>
  </si>
  <si>
    <t>Mont.sk. Žvab</t>
  </si>
  <si>
    <t>MUZ-SF35VE</t>
  </si>
  <si>
    <t>Avtopark Sežana/pis.</t>
  </si>
  <si>
    <t>RXN25LV1B9</t>
  </si>
  <si>
    <t>Mont.sk. Širca</t>
  </si>
  <si>
    <t>MUZ-SF50VE</t>
  </si>
  <si>
    <t>Skladišče Sežana</t>
  </si>
  <si>
    <t>SANYO</t>
  </si>
  <si>
    <t>SAP-CRV126EHE</t>
  </si>
  <si>
    <t>Skupina RV Cerkvenik</t>
  </si>
  <si>
    <t>RAS-M18GAV-E</t>
  </si>
  <si>
    <t>Nadzorništvo Sežana</t>
  </si>
  <si>
    <t>Pisarna, kuhinja</t>
  </si>
  <si>
    <t>RAS-M14GAV-E</t>
  </si>
  <si>
    <t>Nadzorništvo Pivka</t>
  </si>
  <si>
    <t>TASAKI</t>
  </si>
  <si>
    <t>DXP9 AFAL</t>
  </si>
  <si>
    <t>Nadzorništvo Postojna</t>
  </si>
  <si>
    <t>pisarna/števci</t>
  </si>
  <si>
    <t>Nadzorništvo Kozina</t>
  </si>
  <si>
    <t>pisarna/kuhinja</t>
  </si>
  <si>
    <t>MXZ-2F53VF</t>
  </si>
  <si>
    <t>pisarna</t>
  </si>
  <si>
    <t>SAP-KR123EH</t>
  </si>
  <si>
    <t>Nadzorništvo Ilirska Bistrica</t>
  </si>
  <si>
    <t>Partizanska 5, Sežana (števci)</t>
  </si>
  <si>
    <t>RTP Pivka</t>
  </si>
  <si>
    <t>CU-4E23PBE</t>
  </si>
  <si>
    <t>RTP Sežana</t>
  </si>
  <si>
    <t>Komandni prostor</t>
  </si>
  <si>
    <t>Telekomunikacijski prostor</t>
  </si>
  <si>
    <t>RXN35LV1B9</t>
  </si>
  <si>
    <t>RTP Postojna</t>
  </si>
  <si>
    <t>GU-2E1566BE</t>
  </si>
  <si>
    <t>LG</t>
  </si>
  <si>
    <t>LS-J</t>
  </si>
  <si>
    <t>RTP Ilirska Bistrica</t>
  </si>
  <si>
    <t>RAV-SM563AT-E</t>
  </si>
  <si>
    <t>RAS-16SAVR-E</t>
  </si>
  <si>
    <t>RTP Hrpelje</t>
  </si>
  <si>
    <t>SAP-KRV93EHPP</t>
  </si>
  <si>
    <t>SAP-KRV93GJH</t>
  </si>
  <si>
    <t>Seznam klimatskih naprav - KONVEKTORJI, HLADILNI AGREGATI/ČRPALKE, KLIMATI</t>
  </si>
  <si>
    <t>Upravna stavba Partizanska 47, Sežana</t>
  </si>
  <si>
    <t>pisarne, hodniki, sejne sobe, TK rpostor</t>
  </si>
  <si>
    <t>Konvektor</t>
  </si>
  <si>
    <t>1065 x 125</t>
  </si>
  <si>
    <t>790 x 125</t>
  </si>
  <si>
    <t>upravna stavba</t>
  </si>
  <si>
    <t>KTK/17 kg/ 1999 / JEE071  S/SL/ 92215167</t>
  </si>
  <si>
    <t xml:space="preserve">REKAPITULACIJA SKLOP 4: DE Sežana </t>
  </si>
  <si>
    <t>SKLOP 3: DE Tolmin</t>
  </si>
  <si>
    <t>Nadzorništvo Idrija</t>
  </si>
  <si>
    <t>Pisarna 1</t>
  </si>
  <si>
    <t>Pisarna 2</t>
  </si>
  <si>
    <t>Nadzorništvo Cerkno</t>
  </si>
  <si>
    <t>MSZ-SF35VE2-E1</t>
  </si>
  <si>
    <t>Nadzorništvo Bovec</t>
  </si>
  <si>
    <t>Pisarna</t>
  </si>
  <si>
    <t>RAS-016 SKVP-E</t>
  </si>
  <si>
    <t>Apartma novi</t>
  </si>
  <si>
    <t>R 410 A</t>
  </si>
  <si>
    <t>Servisno skladiščni objekt Tolmin</t>
  </si>
  <si>
    <t>Pisarna nadzorništva</t>
  </si>
  <si>
    <t>MSZ-HJ25VA</t>
  </si>
  <si>
    <t xml:space="preserve">Servisno skladiščni objekt Tolmin </t>
  </si>
  <si>
    <t>Avtopark</t>
  </si>
  <si>
    <t>MSZ-GF71VE3</t>
  </si>
  <si>
    <t>Dvorana</t>
  </si>
  <si>
    <t>RAS13GKV-E2</t>
  </si>
  <si>
    <t>MSZ-FH25VE</t>
  </si>
  <si>
    <t>RTP Kobarid</t>
  </si>
  <si>
    <t>RAS-13 SKV-E</t>
  </si>
  <si>
    <t>RTP Idrija</t>
  </si>
  <si>
    <t>GA 71 VA</t>
  </si>
  <si>
    <t>Akumulatorski prostor</t>
  </si>
  <si>
    <t>RAV-SM 566 KRT-E</t>
  </si>
  <si>
    <t>RP Dolenja Trebuša</t>
  </si>
  <si>
    <t>CS-PV 9 CKE</t>
  </si>
  <si>
    <t>RP Bovec</t>
  </si>
  <si>
    <t>Apartma št.4</t>
  </si>
  <si>
    <t>Apartma št.5</t>
  </si>
  <si>
    <t>Apartma št.6</t>
  </si>
  <si>
    <t xml:space="preserve">MITSUBISHI </t>
  </si>
  <si>
    <t>RTP Tolmin</t>
  </si>
  <si>
    <t>Usmernik, presmernik</t>
  </si>
  <si>
    <t>RAS-24GKHP-ES2</t>
  </si>
  <si>
    <t>AP 71</t>
  </si>
  <si>
    <t>RAS-13SKV2-E</t>
  </si>
  <si>
    <t>TK</t>
  </si>
  <si>
    <t>RAV-SM562KRT-E</t>
  </si>
  <si>
    <t>TME</t>
  </si>
  <si>
    <t>AP 35</t>
  </si>
  <si>
    <t>Upravna stavba Poljubinj 100</t>
  </si>
  <si>
    <t>čajna kuhinja pritličje</t>
  </si>
  <si>
    <t>Ventilacijski konvektor KLIMA 2000</t>
  </si>
  <si>
    <t>talni</t>
  </si>
  <si>
    <t xml:space="preserve">430 X 205 </t>
  </si>
  <si>
    <t>pisarne</t>
  </si>
  <si>
    <t xml:space="preserve">650 X 205 </t>
  </si>
  <si>
    <t xml:space="preserve">870 X 205 </t>
  </si>
  <si>
    <t>velika sejna soba</t>
  </si>
  <si>
    <t>DUPLEX-T-CHW 3000</t>
  </si>
  <si>
    <t>mala sejna soba</t>
  </si>
  <si>
    <t>PROVENT</t>
  </si>
  <si>
    <t>strojnica</t>
  </si>
  <si>
    <t>Hladilni agregat HIDROS CDK 80A1LS</t>
  </si>
  <si>
    <t>REKAPITULACIJA SKLOP 3: DE Tolmin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</si>
</sst>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2" xfId="0" applyFont="1" applyBorder="1" applyProtection="1"/>
    <xf numFmtId="0" fontId="2" fillId="0" borderId="2" xfId="0" applyFont="1" applyFill="1" applyBorder="1" applyProtection="1"/>
    <xf numFmtId="0" fontId="3" fillId="0" borderId="2" xfId="0" applyFont="1" applyBorder="1" applyProtection="1"/>
    <xf numFmtId="0" fontId="5" fillId="0" borderId="2" xfId="0" applyFont="1" applyBorder="1" applyProtection="1"/>
    <xf numFmtId="0" fontId="5" fillId="0" borderId="2" xfId="0" applyFont="1" applyFill="1" applyBorder="1" applyProtection="1"/>
    <xf numFmtId="0" fontId="5" fillId="0" borderId="2" xfId="0" applyFont="1" applyFill="1" applyBorder="1" applyAlignment="1" applyProtection="1">
      <alignment wrapText="1"/>
    </xf>
    <xf numFmtId="0" fontId="5" fillId="0" borderId="3" xfId="0" applyFont="1" applyBorder="1" applyProtection="1"/>
    <xf numFmtId="0" fontId="5" fillId="0" borderId="3" xfId="0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Border="1" applyProtection="1"/>
    <xf numFmtId="0" fontId="6" fillId="0" borderId="2" xfId="0" applyFont="1" applyBorder="1" applyProtection="1"/>
    <xf numFmtId="0" fontId="2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 wrapText="1"/>
    </xf>
    <xf numFmtId="0" fontId="2" fillId="0" borderId="8" xfId="0" applyFont="1" applyBorder="1" applyProtection="1"/>
    <xf numFmtId="0" fontId="2" fillId="0" borderId="9" xfId="0" applyFont="1" applyBorder="1" applyProtection="1"/>
    <xf numFmtId="0" fontId="1" fillId="0" borderId="2" xfId="0" applyFont="1" applyFill="1" applyBorder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8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0" fontId="0" fillId="0" borderId="2" xfId="0" applyBorder="1"/>
    <xf numFmtId="0" fontId="8" fillId="0" borderId="0" xfId="0" applyFont="1"/>
    <xf numFmtId="0" fontId="5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2" xfId="0" applyFont="1" applyFill="1" applyBorder="1" applyAlignment="1" applyProtection="1">
      <alignment wrapText="1"/>
    </xf>
    <xf numFmtId="0" fontId="2" fillId="0" borderId="2" xfId="0" applyFont="1" applyBorder="1" applyAlignment="1" applyProtection="1">
      <alignment wrapText="1"/>
    </xf>
    <xf numFmtId="0" fontId="1" fillId="0" borderId="10" xfId="0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2" fillId="0" borderId="0" xfId="0" applyFont="1"/>
    <xf numFmtId="0" fontId="9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4" fontId="2" fillId="0" borderId="15" xfId="0" applyNumberFormat="1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6" fillId="0" borderId="2" xfId="0" applyFont="1" applyFill="1" applyBorder="1" applyProtection="1"/>
    <xf numFmtId="4" fontId="2" fillId="0" borderId="2" xfId="0" applyNumberFormat="1" applyFont="1" applyBorder="1" applyAlignment="1" applyProtection="1">
      <alignment horizontal="center" vertical="center"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/>
    <xf numFmtId="0" fontId="0" fillId="0" borderId="0" xfId="0" applyProtection="1"/>
    <xf numFmtId="0" fontId="7" fillId="0" borderId="0" xfId="0" applyFont="1" applyProtection="1"/>
    <xf numFmtId="4" fontId="2" fillId="0" borderId="6" xfId="0" applyNumberFormat="1" applyFont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0" fillId="0" borderId="0" xfId="0" applyBorder="1" applyProtection="1"/>
    <xf numFmtId="0" fontId="4" fillId="0" borderId="0" xfId="0" applyFont="1" applyProtection="1"/>
    <xf numFmtId="0" fontId="4" fillId="0" borderId="2" xfId="0" applyFont="1" applyBorder="1" applyProtection="1"/>
    <xf numFmtId="0" fontId="0" fillId="0" borderId="2" xfId="0" applyBorder="1" applyProtection="1"/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0" xfId="0" applyFont="1" applyProtection="1"/>
    <xf numFmtId="0" fontId="2" fillId="0" borderId="18" xfId="0" applyFont="1" applyBorder="1" applyAlignment="1" applyProtection="1">
      <alignment vertical="center" wrapText="1"/>
    </xf>
    <xf numFmtId="4" fontId="2" fillId="0" borderId="12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vertical="center" wrapText="1"/>
    </xf>
    <xf numFmtId="4" fontId="2" fillId="0" borderId="13" xfId="0" applyNumberFormat="1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vertical="center" wrapText="1"/>
    </xf>
    <xf numFmtId="4" fontId="2" fillId="0" borderId="17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Protection="1"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FCF01-979B-4C70-AA43-239DF2F43AB3}">
  <dimension ref="A1:V122"/>
  <sheetViews>
    <sheetView view="pageLayout" topLeftCell="A103" zoomScale="70" zoomScaleNormal="100" zoomScalePageLayoutView="70" workbookViewId="0">
      <selection activeCell="L75" sqref="L75"/>
    </sheetView>
  </sheetViews>
  <sheetFormatPr defaultRowHeight="14.4" x14ac:dyDescent="0.3"/>
  <cols>
    <col min="1" max="1" width="6.109375" style="62" customWidth="1"/>
    <col min="2" max="2" width="36" style="62" bestFit="1" customWidth="1"/>
    <col min="3" max="3" width="22.6640625" style="62" customWidth="1"/>
    <col min="4" max="4" width="40.5546875" style="62" customWidth="1"/>
    <col min="5" max="5" width="16.33203125" style="62" bestFit="1" customWidth="1"/>
    <col min="6" max="6" width="8.6640625" style="62" bestFit="1" customWidth="1"/>
    <col min="7" max="7" width="8.6640625" style="62" customWidth="1"/>
    <col min="8" max="8" width="9.33203125" style="62" customWidth="1"/>
    <col min="9" max="9" width="12.33203125" style="62" customWidth="1"/>
    <col min="10" max="10" width="12.88671875" style="62" customWidth="1"/>
    <col min="11" max="11" width="10.109375" style="62" customWidth="1"/>
    <col min="12" max="12" width="15.5546875" style="62" customWidth="1"/>
    <col min="13" max="13" width="15.44140625" style="62" customWidth="1"/>
    <col min="14" max="16384" width="8.88671875" style="62"/>
  </cols>
  <sheetData>
    <row r="1" spans="1:22" ht="15.6" x14ac:dyDescent="0.3">
      <c r="A1" s="61" t="s">
        <v>0</v>
      </c>
    </row>
    <row r="3" spans="1:22" ht="15" thickBot="1" x14ac:dyDescent="0.35">
      <c r="A3" s="63" t="s">
        <v>1</v>
      </c>
    </row>
    <row r="4" spans="1:22" ht="93" thickBot="1" x14ac:dyDescent="0.35">
      <c r="A4" s="13" t="s">
        <v>2</v>
      </c>
      <c r="B4" s="28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5" t="s">
        <v>9</v>
      </c>
      <c r="J4" s="27" t="s">
        <v>10</v>
      </c>
      <c r="K4" s="15" t="s">
        <v>11</v>
      </c>
      <c r="L4" s="35" t="s">
        <v>12</v>
      </c>
      <c r="M4" s="21"/>
      <c r="N4" s="22"/>
      <c r="O4" s="21"/>
      <c r="P4" s="21"/>
      <c r="Q4" s="21"/>
      <c r="R4" s="21"/>
      <c r="S4" s="21"/>
      <c r="T4" s="21"/>
      <c r="U4" s="23"/>
      <c r="V4" s="21"/>
    </row>
    <row r="5" spans="1:22" x14ac:dyDescent="0.3">
      <c r="A5" s="8" t="s">
        <v>13</v>
      </c>
      <c r="B5" s="8" t="s">
        <v>14</v>
      </c>
      <c r="C5" s="7"/>
      <c r="D5" s="7" t="s">
        <v>15</v>
      </c>
      <c r="E5" s="7" t="s">
        <v>16</v>
      </c>
      <c r="F5" s="7">
        <v>1</v>
      </c>
      <c r="G5" s="7" t="s">
        <v>17</v>
      </c>
      <c r="H5" s="7"/>
      <c r="I5" s="7" t="s">
        <v>18</v>
      </c>
      <c r="J5" s="8" t="s">
        <v>19</v>
      </c>
      <c r="K5" s="36"/>
      <c r="L5" s="39">
        <f>K5*1*F5</f>
        <v>0</v>
      </c>
    </row>
    <row r="6" spans="1:22" x14ac:dyDescent="0.3">
      <c r="A6" s="5" t="s">
        <v>20</v>
      </c>
      <c r="B6" s="5" t="s">
        <v>14</v>
      </c>
      <c r="C6" s="4"/>
      <c r="D6" s="4" t="s">
        <v>15</v>
      </c>
      <c r="E6" s="4" t="s">
        <v>21</v>
      </c>
      <c r="F6" s="4">
        <v>2</v>
      </c>
      <c r="G6" s="4" t="s">
        <v>17</v>
      </c>
      <c r="H6" s="4"/>
      <c r="I6" s="4" t="s">
        <v>18</v>
      </c>
      <c r="J6" s="5" t="s">
        <v>19</v>
      </c>
      <c r="K6" s="37"/>
      <c r="L6" s="38">
        <f t="shared" ref="L6:L15" si="0">K6*1*F6</f>
        <v>0</v>
      </c>
    </row>
    <row r="7" spans="1:22" x14ac:dyDescent="0.3">
      <c r="A7" s="5" t="s">
        <v>22</v>
      </c>
      <c r="B7" s="5" t="s">
        <v>23</v>
      </c>
      <c r="C7" s="4" t="s">
        <v>24</v>
      </c>
      <c r="D7" s="4" t="s">
        <v>15</v>
      </c>
      <c r="E7" s="4" t="s">
        <v>25</v>
      </c>
      <c r="F7" s="4">
        <v>3</v>
      </c>
      <c r="G7" s="4" t="s">
        <v>17</v>
      </c>
      <c r="H7" s="4"/>
      <c r="I7" s="4" t="s">
        <v>18</v>
      </c>
      <c r="J7" s="5" t="s">
        <v>19</v>
      </c>
      <c r="K7" s="37"/>
      <c r="L7" s="38">
        <f t="shared" si="0"/>
        <v>0</v>
      </c>
    </row>
    <row r="8" spans="1:22" x14ac:dyDescent="0.3">
      <c r="A8" s="5" t="s">
        <v>26</v>
      </c>
      <c r="B8" s="5" t="s">
        <v>27</v>
      </c>
      <c r="C8" s="4"/>
      <c r="D8" s="4"/>
      <c r="E8" s="4" t="s">
        <v>28</v>
      </c>
      <c r="F8" s="4">
        <v>2</v>
      </c>
      <c r="G8" s="4" t="s">
        <v>17</v>
      </c>
      <c r="H8" s="4"/>
      <c r="I8" s="4" t="s">
        <v>18</v>
      </c>
      <c r="J8" s="5" t="s">
        <v>19</v>
      </c>
      <c r="K8" s="37"/>
      <c r="L8" s="38">
        <f t="shared" si="0"/>
        <v>0</v>
      </c>
    </row>
    <row r="9" spans="1:22" x14ac:dyDescent="0.3">
      <c r="A9" s="8" t="s">
        <v>29</v>
      </c>
      <c r="B9" s="5" t="s">
        <v>27</v>
      </c>
      <c r="C9" s="4"/>
      <c r="D9" s="4" t="s">
        <v>15</v>
      </c>
      <c r="E9" s="4" t="s">
        <v>30</v>
      </c>
      <c r="F9" s="4">
        <v>1</v>
      </c>
      <c r="G9" s="4" t="s">
        <v>17</v>
      </c>
      <c r="H9" s="4"/>
      <c r="I9" s="4" t="s">
        <v>18</v>
      </c>
      <c r="J9" s="5" t="s">
        <v>19</v>
      </c>
      <c r="K9" s="37"/>
      <c r="L9" s="38">
        <f t="shared" si="0"/>
        <v>0</v>
      </c>
    </row>
    <row r="10" spans="1:22" x14ac:dyDescent="0.3">
      <c r="A10" s="5" t="s">
        <v>31</v>
      </c>
      <c r="B10" s="5" t="s">
        <v>32</v>
      </c>
      <c r="C10" s="4"/>
      <c r="D10" s="4" t="s">
        <v>15</v>
      </c>
      <c r="E10" s="4" t="s">
        <v>33</v>
      </c>
      <c r="F10" s="4">
        <v>1</v>
      </c>
      <c r="G10" s="4" t="s">
        <v>17</v>
      </c>
      <c r="H10" s="4"/>
      <c r="I10" s="4" t="s">
        <v>18</v>
      </c>
      <c r="J10" s="5" t="s">
        <v>19</v>
      </c>
      <c r="K10" s="37"/>
      <c r="L10" s="38">
        <f t="shared" si="0"/>
        <v>0</v>
      </c>
    </row>
    <row r="11" spans="1:22" x14ac:dyDescent="0.3">
      <c r="A11" s="5" t="s">
        <v>34</v>
      </c>
      <c r="B11" s="5" t="s">
        <v>35</v>
      </c>
      <c r="C11" s="5" t="s">
        <v>36</v>
      </c>
      <c r="D11" s="5" t="s">
        <v>15</v>
      </c>
      <c r="E11" s="5" t="s">
        <v>25</v>
      </c>
      <c r="F11" s="5">
        <v>1</v>
      </c>
      <c r="G11" s="4" t="s">
        <v>17</v>
      </c>
      <c r="H11" s="69"/>
      <c r="I11" s="5" t="s">
        <v>18</v>
      </c>
      <c r="J11" s="5" t="s">
        <v>19</v>
      </c>
      <c r="K11" s="37"/>
      <c r="L11" s="38">
        <f t="shared" si="0"/>
        <v>0</v>
      </c>
    </row>
    <row r="12" spans="1:22" x14ac:dyDescent="0.3">
      <c r="A12" s="5" t="s">
        <v>37</v>
      </c>
      <c r="B12" s="5" t="s">
        <v>35</v>
      </c>
      <c r="C12" s="5" t="s">
        <v>38</v>
      </c>
      <c r="D12" s="5" t="s">
        <v>15</v>
      </c>
      <c r="E12" s="5" t="s">
        <v>39</v>
      </c>
      <c r="F12" s="5">
        <v>1</v>
      </c>
      <c r="G12" s="4" t="s">
        <v>17</v>
      </c>
      <c r="H12" s="69"/>
      <c r="I12" s="5" t="s">
        <v>18</v>
      </c>
      <c r="J12" s="5" t="s">
        <v>19</v>
      </c>
      <c r="K12" s="37"/>
      <c r="L12" s="38">
        <f t="shared" si="0"/>
        <v>0</v>
      </c>
    </row>
    <row r="13" spans="1:22" x14ac:dyDescent="0.3">
      <c r="A13" s="8" t="s">
        <v>40</v>
      </c>
      <c r="B13" s="5" t="s">
        <v>35</v>
      </c>
      <c r="C13" s="5" t="s">
        <v>41</v>
      </c>
      <c r="D13" s="5" t="s">
        <v>42</v>
      </c>
      <c r="E13" s="5"/>
      <c r="F13" s="5">
        <v>1</v>
      </c>
      <c r="G13" s="4" t="s">
        <v>17</v>
      </c>
      <c r="H13" s="69"/>
      <c r="I13" s="5" t="s">
        <v>18</v>
      </c>
      <c r="J13" s="5" t="s">
        <v>19</v>
      </c>
      <c r="K13" s="37"/>
      <c r="L13" s="38">
        <f t="shared" si="0"/>
        <v>0</v>
      </c>
    </row>
    <row r="14" spans="1:22" x14ac:dyDescent="0.3">
      <c r="A14" s="5" t="s">
        <v>43</v>
      </c>
      <c r="B14" s="5" t="s">
        <v>44</v>
      </c>
      <c r="C14" s="5" t="s">
        <v>45</v>
      </c>
      <c r="D14" s="5" t="s">
        <v>46</v>
      </c>
      <c r="E14" s="5" t="s">
        <v>47</v>
      </c>
      <c r="F14" s="5">
        <v>1</v>
      </c>
      <c r="G14" s="4" t="s">
        <v>17</v>
      </c>
      <c r="H14" s="69"/>
      <c r="I14" s="5" t="s">
        <v>18</v>
      </c>
      <c r="J14" s="5" t="s">
        <v>19</v>
      </c>
      <c r="K14" s="37"/>
      <c r="L14" s="38">
        <f t="shared" si="0"/>
        <v>0</v>
      </c>
    </row>
    <row r="15" spans="1:22" x14ac:dyDescent="0.3">
      <c r="A15" s="5" t="s">
        <v>48</v>
      </c>
      <c r="B15" s="5" t="s">
        <v>44</v>
      </c>
      <c r="C15" s="5" t="s">
        <v>49</v>
      </c>
      <c r="D15" s="5" t="s">
        <v>15</v>
      </c>
      <c r="E15" s="5" t="s">
        <v>50</v>
      </c>
      <c r="F15" s="5">
        <v>1</v>
      </c>
      <c r="G15" s="4" t="s">
        <v>17</v>
      </c>
      <c r="H15" s="69"/>
      <c r="I15" s="5" t="s">
        <v>18</v>
      </c>
      <c r="J15" s="5" t="s">
        <v>19</v>
      </c>
      <c r="K15" s="37"/>
      <c r="L15" s="38">
        <f t="shared" si="0"/>
        <v>0</v>
      </c>
    </row>
    <row r="16" spans="1:22" x14ac:dyDescent="0.3">
      <c r="A16" s="5" t="s">
        <v>51</v>
      </c>
      <c r="B16" s="5" t="s">
        <v>52</v>
      </c>
      <c r="C16" s="5" t="s">
        <v>53</v>
      </c>
      <c r="D16" s="5" t="s">
        <v>54</v>
      </c>
      <c r="E16" s="5" t="s">
        <v>55</v>
      </c>
      <c r="F16" s="5">
        <v>1</v>
      </c>
      <c r="G16" s="4" t="s">
        <v>17</v>
      </c>
      <c r="H16" s="4"/>
      <c r="I16" s="4" t="s">
        <v>18</v>
      </c>
      <c r="J16" s="5" t="s">
        <v>56</v>
      </c>
      <c r="K16" s="37"/>
      <c r="L16" s="38">
        <f>K16*2*F16</f>
        <v>0</v>
      </c>
    </row>
    <row r="17" spans="1:12" x14ac:dyDescent="0.3">
      <c r="A17" s="8" t="s">
        <v>57</v>
      </c>
      <c r="B17" s="5" t="s">
        <v>52</v>
      </c>
      <c r="C17" s="4" t="s">
        <v>53</v>
      </c>
      <c r="D17" s="4" t="s">
        <v>15</v>
      </c>
      <c r="E17" s="4" t="s">
        <v>58</v>
      </c>
      <c r="F17" s="4">
        <v>2</v>
      </c>
      <c r="G17" s="4" t="s">
        <v>17</v>
      </c>
      <c r="H17" s="4"/>
      <c r="I17" s="4" t="s">
        <v>18</v>
      </c>
      <c r="J17" s="5" t="s">
        <v>56</v>
      </c>
      <c r="K17" s="37"/>
      <c r="L17" s="38">
        <f t="shared" ref="L17:L18" si="1">K17*2*F17</f>
        <v>0</v>
      </c>
    </row>
    <row r="18" spans="1:12" x14ac:dyDescent="0.3">
      <c r="A18" s="5" t="s">
        <v>59</v>
      </c>
      <c r="B18" s="2" t="s">
        <v>52</v>
      </c>
      <c r="C18" s="1" t="s">
        <v>60</v>
      </c>
      <c r="D18" s="1" t="s">
        <v>54</v>
      </c>
      <c r="E18" s="1" t="s">
        <v>55</v>
      </c>
      <c r="F18" s="1">
        <v>2</v>
      </c>
      <c r="G18" s="1" t="s">
        <v>17</v>
      </c>
      <c r="H18" s="1"/>
      <c r="I18" s="1" t="s">
        <v>18</v>
      </c>
      <c r="J18" s="5" t="s">
        <v>56</v>
      </c>
      <c r="K18" s="37"/>
      <c r="L18" s="38">
        <f t="shared" si="1"/>
        <v>0</v>
      </c>
    </row>
    <row r="19" spans="1:12" x14ac:dyDescent="0.3">
      <c r="A19" s="5" t="s">
        <v>61</v>
      </c>
      <c r="B19" s="2" t="s">
        <v>52</v>
      </c>
      <c r="C19" s="1" t="s">
        <v>62</v>
      </c>
      <c r="D19" s="1" t="s">
        <v>63</v>
      </c>
      <c r="E19" s="1" t="s">
        <v>64</v>
      </c>
      <c r="F19" s="1">
        <v>1</v>
      </c>
      <c r="G19" s="1" t="s">
        <v>17</v>
      </c>
      <c r="H19" s="1"/>
      <c r="I19" s="1" t="s">
        <v>18</v>
      </c>
      <c r="J19" s="5" t="s">
        <v>19</v>
      </c>
      <c r="K19" s="37"/>
      <c r="L19" s="38">
        <f t="shared" ref="L19:L37" si="2">K19*1*F19</f>
        <v>0</v>
      </c>
    </row>
    <row r="20" spans="1:12" x14ac:dyDescent="0.3">
      <c r="A20" s="5" t="s">
        <v>65</v>
      </c>
      <c r="B20" s="2" t="s">
        <v>52</v>
      </c>
      <c r="C20" s="1" t="s">
        <v>66</v>
      </c>
      <c r="D20" s="1" t="s">
        <v>63</v>
      </c>
      <c r="E20" s="1" t="s">
        <v>64</v>
      </c>
      <c r="F20" s="1">
        <v>1</v>
      </c>
      <c r="G20" s="1" t="s">
        <v>17</v>
      </c>
      <c r="H20" s="1"/>
      <c r="I20" s="1" t="s">
        <v>18</v>
      </c>
      <c r="J20" s="5" t="s">
        <v>19</v>
      </c>
      <c r="K20" s="37"/>
      <c r="L20" s="38">
        <f t="shared" si="2"/>
        <v>0</v>
      </c>
    </row>
    <row r="21" spans="1:12" x14ac:dyDescent="0.3">
      <c r="A21" s="8" t="s">
        <v>67</v>
      </c>
      <c r="B21" s="2" t="s">
        <v>52</v>
      </c>
      <c r="C21" s="1" t="s">
        <v>68</v>
      </c>
      <c r="D21" s="1" t="s">
        <v>63</v>
      </c>
      <c r="E21" s="1" t="s">
        <v>64</v>
      </c>
      <c r="F21" s="1">
        <v>1</v>
      </c>
      <c r="G21" s="1" t="s">
        <v>17</v>
      </c>
      <c r="H21" s="1"/>
      <c r="I21" s="1" t="s">
        <v>18</v>
      </c>
      <c r="J21" s="5" t="s">
        <v>19</v>
      </c>
      <c r="K21" s="37"/>
      <c r="L21" s="38">
        <f t="shared" si="2"/>
        <v>0</v>
      </c>
    </row>
    <row r="22" spans="1:12" x14ac:dyDescent="0.3">
      <c r="A22" s="5" t="s">
        <v>69</v>
      </c>
      <c r="B22" s="2" t="s">
        <v>52</v>
      </c>
      <c r="C22" s="1" t="s">
        <v>70</v>
      </c>
      <c r="D22" s="1" t="s">
        <v>15</v>
      </c>
      <c r="E22" s="1" t="s">
        <v>71</v>
      </c>
      <c r="F22" s="1">
        <v>1</v>
      </c>
      <c r="G22" s="1" t="s">
        <v>17</v>
      </c>
      <c r="H22" s="1"/>
      <c r="I22" s="1" t="s">
        <v>18</v>
      </c>
      <c r="J22" s="5" t="s">
        <v>19</v>
      </c>
      <c r="K22" s="37"/>
      <c r="L22" s="38">
        <f t="shared" si="2"/>
        <v>0</v>
      </c>
    </row>
    <row r="23" spans="1:12" x14ac:dyDescent="0.3">
      <c r="A23" s="5" t="s">
        <v>72</v>
      </c>
      <c r="B23" s="2" t="s">
        <v>52</v>
      </c>
      <c r="C23" s="1" t="s">
        <v>73</v>
      </c>
      <c r="D23" s="1" t="s">
        <v>54</v>
      </c>
      <c r="E23" s="1" t="s">
        <v>74</v>
      </c>
      <c r="F23" s="1">
        <v>1</v>
      </c>
      <c r="G23" s="1" t="s">
        <v>17</v>
      </c>
      <c r="H23" s="1"/>
      <c r="I23" s="1" t="s">
        <v>18</v>
      </c>
      <c r="J23" s="5" t="s">
        <v>19</v>
      </c>
      <c r="K23" s="37"/>
      <c r="L23" s="38">
        <f t="shared" si="2"/>
        <v>0</v>
      </c>
    </row>
    <row r="24" spans="1:12" x14ac:dyDescent="0.3">
      <c r="A24" s="5" t="s">
        <v>75</v>
      </c>
      <c r="B24" s="2" t="s">
        <v>52</v>
      </c>
      <c r="C24" s="1" t="s">
        <v>76</v>
      </c>
      <c r="D24" s="1" t="s">
        <v>15</v>
      </c>
      <c r="E24" s="1" t="s">
        <v>77</v>
      </c>
      <c r="F24" s="1">
        <v>2</v>
      </c>
      <c r="G24" s="1" t="s">
        <v>17</v>
      </c>
      <c r="H24" s="1" t="s">
        <v>78</v>
      </c>
      <c r="I24" s="1" t="s">
        <v>18</v>
      </c>
      <c r="J24" s="5" t="s">
        <v>19</v>
      </c>
      <c r="K24" s="37"/>
      <c r="L24" s="38">
        <f t="shared" si="2"/>
        <v>0</v>
      </c>
    </row>
    <row r="25" spans="1:12" x14ac:dyDescent="0.3">
      <c r="A25" s="8" t="s">
        <v>79</v>
      </c>
      <c r="B25" s="2" t="s">
        <v>52</v>
      </c>
      <c r="C25" s="1" t="s">
        <v>80</v>
      </c>
      <c r="D25" s="1" t="s">
        <v>15</v>
      </c>
      <c r="E25" s="1" t="s">
        <v>81</v>
      </c>
      <c r="F25" s="1">
        <v>1</v>
      </c>
      <c r="G25" s="1" t="s">
        <v>17</v>
      </c>
      <c r="H25" s="1"/>
      <c r="I25" s="1" t="s">
        <v>18</v>
      </c>
      <c r="J25" s="5" t="s">
        <v>19</v>
      </c>
      <c r="K25" s="37"/>
      <c r="L25" s="38">
        <f t="shared" si="2"/>
        <v>0</v>
      </c>
    </row>
    <row r="26" spans="1:12" x14ac:dyDescent="0.3">
      <c r="A26" s="5" t="s">
        <v>82</v>
      </c>
      <c r="B26" s="2" t="s">
        <v>52</v>
      </c>
      <c r="C26" s="1" t="s">
        <v>83</v>
      </c>
      <c r="D26" s="1" t="s">
        <v>84</v>
      </c>
      <c r="E26" s="1" t="s">
        <v>85</v>
      </c>
      <c r="F26" s="1">
        <v>1</v>
      </c>
      <c r="G26" s="1" t="s">
        <v>17</v>
      </c>
      <c r="H26" s="1"/>
      <c r="I26" s="1" t="s">
        <v>18</v>
      </c>
      <c r="J26" s="5" t="s">
        <v>19</v>
      </c>
      <c r="K26" s="37"/>
      <c r="L26" s="38">
        <f t="shared" si="2"/>
        <v>0</v>
      </c>
    </row>
    <row r="27" spans="1:12" x14ac:dyDescent="0.3">
      <c r="A27" s="5" t="s">
        <v>86</v>
      </c>
      <c r="B27" s="2" t="s">
        <v>52</v>
      </c>
      <c r="C27" s="1" t="s">
        <v>83</v>
      </c>
      <c r="D27" s="1" t="s">
        <v>15</v>
      </c>
      <c r="E27" s="1" t="s">
        <v>87</v>
      </c>
      <c r="F27" s="1">
        <v>2</v>
      </c>
      <c r="G27" s="1" t="s">
        <v>17</v>
      </c>
      <c r="H27" s="3"/>
      <c r="I27" s="1" t="s">
        <v>18</v>
      </c>
      <c r="J27" s="5" t="s">
        <v>19</v>
      </c>
      <c r="K27" s="37"/>
      <c r="L27" s="38">
        <f t="shared" si="2"/>
        <v>0</v>
      </c>
    </row>
    <row r="28" spans="1:12" x14ac:dyDescent="0.3">
      <c r="A28" s="5" t="s">
        <v>88</v>
      </c>
      <c r="B28" s="2" t="s">
        <v>52</v>
      </c>
      <c r="C28" s="1" t="s">
        <v>89</v>
      </c>
      <c r="D28" s="1" t="s">
        <v>15</v>
      </c>
      <c r="E28" s="1" t="s">
        <v>25</v>
      </c>
      <c r="F28" s="1">
        <v>4</v>
      </c>
      <c r="G28" s="1" t="s">
        <v>17</v>
      </c>
      <c r="H28" s="1"/>
      <c r="I28" s="1" t="s">
        <v>18</v>
      </c>
      <c r="J28" s="5" t="s">
        <v>19</v>
      </c>
      <c r="K28" s="37"/>
      <c r="L28" s="38">
        <f t="shared" si="2"/>
        <v>0</v>
      </c>
    </row>
    <row r="29" spans="1:12" x14ac:dyDescent="0.3">
      <c r="A29" s="8" t="s">
        <v>90</v>
      </c>
      <c r="B29" s="2" t="s">
        <v>91</v>
      </c>
      <c r="C29" s="1" t="s">
        <v>92</v>
      </c>
      <c r="D29" s="1" t="s">
        <v>54</v>
      </c>
      <c r="E29" s="1" t="s">
        <v>93</v>
      </c>
      <c r="F29" s="1">
        <v>2</v>
      </c>
      <c r="G29" s="1" t="s">
        <v>17</v>
      </c>
      <c r="H29" s="1"/>
      <c r="I29" s="1" t="s">
        <v>18</v>
      </c>
      <c r="J29" s="5" t="s">
        <v>19</v>
      </c>
      <c r="K29" s="37"/>
      <c r="L29" s="38">
        <f t="shared" si="2"/>
        <v>0</v>
      </c>
    </row>
    <row r="30" spans="1:12" x14ac:dyDescent="0.3">
      <c r="A30" s="5" t="s">
        <v>94</v>
      </c>
      <c r="B30" s="2" t="s">
        <v>91</v>
      </c>
      <c r="C30" s="1" t="s">
        <v>95</v>
      </c>
      <c r="D30" s="1" t="s">
        <v>54</v>
      </c>
      <c r="E30" s="1" t="s">
        <v>96</v>
      </c>
      <c r="F30" s="1">
        <v>1</v>
      </c>
      <c r="G30" s="1" t="s">
        <v>17</v>
      </c>
      <c r="H30" s="1"/>
      <c r="I30" s="1" t="s">
        <v>18</v>
      </c>
      <c r="J30" s="5" t="s">
        <v>19</v>
      </c>
      <c r="K30" s="37"/>
      <c r="L30" s="38">
        <f t="shared" si="2"/>
        <v>0</v>
      </c>
    </row>
    <row r="31" spans="1:12" x14ac:dyDescent="0.3">
      <c r="A31" s="5" t="s">
        <v>97</v>
      </c>
      <c r="B31" s="2" t="s">
        <v>91</v>
      </c>
      <c r="C31" s="1" t="s">
        <v>95</v>
      </c>
      <c r="D31" s="1" t="s">
        <v>54</v>
      </c>
      <c r="E31" s="1" t="s">
        <v>98</v>
      </c>
      <c r="F31" s="1">
        <v>2</v>
      </c>
      <c r="G31" s="1" t="s">
        <v>17</v>
      </c>
      <c r="H31" s="1"/>
      <c r="I31" s="1" t="s">
        <v>18</v>
      </c>
      <c r="J31" s="5" t="s">
        <v>19</v>
      </c>
      <c r="K31" s="37"/>
      <c r="L31" s="38">
        <f t="shared" si="2"/>
        <v>0</v>
      </c>
    </row>
    <row r="32" spans="1:12" x14ac:dyDescent="0.3">
      <c r="A32" s="5" t="s">
        <v>99</v>
      </c>
      <c r="B32" s="2" t="s">
        <v>91</v>
      </c>
      <c r="C32" s="1" t="s">
        <v>100</v>
      </c>
      <c r="D32" s="1" t="s">
        <v>54</v>
      </c>
      <c r="E32" s="1" t="s">
        <v>93</v>
      </c>
      <c r="F32" s="1">
        <v>1</v>
      </c>
      <c r="G32" s="1" t="s">
        <v>17</v>
      </c>
      <c r="H32" s="1"/>
      <c r="I32" s="1" t="s">
        <v>18</v>
      </c>
      <c r="J32" s="5" t="s">
        <v>19</v>
      </c>
      <c r="K32" s="37"/>
      <c r="L32" s="38">
        <f t="shared" si="2"/>
        <v>0</v>
      </c>
    </row>
    <row r="33" spans="1:12" x14ac:dyDescent="0.3">
      <c r="A33" s="8" t="s">
        <v>101</v>
      </c>
      <c r="B33" s="2" t="s">
        <v>102</v>
      </c>
      <c r="C33" s="1" t="s">
        <v>103</v>
      </c>
      <c r="D33" s="1" t="s">
        <v>15</v>
      </c>
      <c r="E33" s="1" t="s">
        <v>104</v>
      </c>
      <c r="F33" s="1">
        <v>1</v>
      </c>
      <c r="G33" s="1" t="s">
        <v>17</v>
      </c>
      <c r="H33" s="1"/>
      <c r="I33" s="1" t="s">
        <v>18</v>
      </c>
      <c r="J33" s="5" t="s">
        <v>19</v>
      </c>
      <c r="K33" s="37"/>
      <c r="L33" s="38">
        <f t="shared" si="2"/>
        <v>0</v>
      </c>
    </row>
    <row r="34" spans="1:12" x14ac:dyDescent="0.3">
      <c r="A34" s="5" t="s">
        <v>105</v>
      </c>
      <c r="B34" s="2" t="s">
        <v>102</v>
      </c>
      <c r="C34" s="1" t="s">
        <v>106</v>
      </c>
      <c r="D34" s="1" t="s">
        <v>15</v>
      </c>
      <c r="E34" s="1" t="s">
        <v>107</v>
      </c>
      <c r="F34" s="1">
        <v>1</v>
      </c>
      <c r="G34" s="1" t="s">
        <v>17</v>
      </c>
      <c r="H34" s="1"/>
      <c r="I34" s="1" t="s">
        <v>18</v>
      </c>
      <c r="J34" s="5" t="s">
        <v>19</v>
      </c>
      <c r="K34" s="37"/>
      <c r="L34" s="38">
        <f t="shared" si="2"/>
        <v>0</v>
      </c>
    </row>
    <row r="35" spans="1:12" x14ac:dyDescent="0.3">
      <c r="A35" s="5" t="s">
        <v>108</v>
      </c>
      <c r="B35" s="2" t="s">
        <v>102</v>
      </c>
      <c r="C35" s="1" t="s">
        <v>109</v>
      </c>
      <c r="D35" s="1" t="s">
        <v>84</v>
      </c>
      <c r="E35" s="1" t="s">
        <v>110</v>
      </c>
      <c r="F35" s="1">
        <v>1</v>
      </c>
      <c r="G35" s="1" t="s">
        <v>17</v>
      </c>
      <c r="H35" s="1"/>
      <c r="I35" s="1" t="s">
        <v>18</v>
      </c>
      <c r="J35" s="5" t="s">
        <v>19</v>
      </c>
      <c r="K35" s="37"/>
      <c r="L35" s="38">
        <f t="shared" si="2"/>
        <v>0</v>
      </c>
    </row>
    <row r="36" spans="1:12" x14ac:dyDescent="0.3">
      <c r="A36" s="5" t="s">
        <v>111</v>
      </c>
      <c r="B36" s="2" t="s">
        <v>112</v>
      </c>
      <c r="C36" s="1" t="s">
        <v>113</v>
      </c>
      <c r="D36" s="1" t="s">
        <v>114</v>
      </c>
      <c r="E36" s="1" t="s">
        <v>115</v>
      </c>
      <c r="F36" s="1">
        <v>1</v>
      </c>
      <c r="G36" s="1" t="s">
        <v>17</v>
      </c>
      <c r="H36" s="1"/>
      <c r="I36" s="1" t="s">
        <v>18</v>
      </c>
      <c r="J36" s="5" t="s">
        <v>19</v>
      </c>
      <c r="K36" s="37"/>
      <c r="L36" s="38">
        <f t="shared" si="2"/>
        <v>0</v>
      </c>
    </row>
    <row r="37" spans="1:12" ht="15" thickBot="1" x14ac:dyDescent="0.35">
      <c r="A37" s="5" t="s">
        <v>116</v>
      </c>
      <c r="B37" s="2" t="s">
        <v>117</v>
      </c>
      <c r="C37" s="2" t="s">
        <v>113</v>
      </c>
      <c r="D37" s="2" t="s">
        <v>114</v>
      </c>
      <c r="E37" s="2" t="s">
        <v>115</v>
      </c>
      <c r="F37" s="2">
        <v>1</v>
      </c>
      <c r="G37" s="2" t="s">
        <v>17</v>
      </c>
      <c r="H37" s="70"/>
      <c r="I37" s="2" t="s">
        <v>18</v>
      </c>
      <c r="J37" s="5" t="s">
        <v>19</v>
      </c>
      <c r="K37" s="86"/>
      <c r="L37" s="44">
        <f t="shared" si="2"/>
        <v>0</v>
      </c>
    </row>
    <row r="38" spans="1:12" ht="15" thickBot="1" x14ac:dyDescent="0.35">
      <c r="A38" s="31"/>
      <c r="B38" s="32"/>
      <c r="C38" s="32"/>
      <c r="D38" s="32"/>
      <c r="E38" s="32"/>
      <c r="F38" s="32"/>
      <c r="G38" s="32"/>
      <c r="H38" s="67"/>
      <c r="I38" s="32"/>
      <c r="J38" s="31"/>
      <c r="K38" s="64" t="s">
        <v>118</v>
      </c>
      <c r="L38" s="52">
        <f>SUM(L5:L37)</f>
        <v>0</v>
      </c>
    </row>
    <row r="40" spans="1:12" ht="15" thickBot="1" x14ac:dyDescent="0.35">
      <c r="A40" s="66" t="s">
        <v>119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2" ht="93" thickBot="1" x14ac:dyDescent="0.35">
      <c r="A41" s="13" t="s">
        <v>2</v>
      </c>
      <c r="B41" s="28" t="s">
        <v>3</v>
      </c>
      <c r="C41" s="14" t="s">
        <v>4</v>
      </c>
      <c r="D41" s="14" t="s">
        <v>5</v>
      </c>
      <c r="E41" s="14" t="s">
        <v>6</v>
      </c>
      <c r="F41" s="14" t="s">
        <v>7</v>
      </c>
      <c r="G41" s="14" t="s">
        <v>8</v>
      </c>
      <c r="H41" s="14" t="s">
        <v>9</v>
      </c>
      <c r="I41" s="15" t="s">
        <v>9</v>
      </c>
      <c r="J41" s="27" t="s">
        <v>10</v>
      </c>
      <c r="K41" s="15" t="s">
        <v>11</v>
      </c>
      <c r="L41" s="35" t="s">
        <v>12</v>
      </c>
    </row>
    <row r="42" spans="1:12" x14ac:dyDescent="0.3">
      <c r="A42" s="7" t="s">
        <v>13</v>
      </c>
      <c r="B42" s="8" t="s">
        <v>120</v>
      </c>
      <c r="C42" s="8" t="s">
        <v>121</v>
      </c>
      <c r="D42" s="8" t="s">
        <v>122</v>
      </c>
      <c r="E42" s="8" t="s">
        <v>123</v>
      </c>
      <c r="F42" s="8">
        <v>1</v>
      </c>
      <c r="G42" s="8" t="s">
        <v>17</v>
      </c>
      <c r="H42" s="8"/>
      <c r="I42" s="8" t="s">
        <v>18</v>
      </c>
      <c r="J42" s="8" t="s">
        <v>19</v>
      </c>
      <c r="K42" s="36"/>
      <c r="L42" s="39">
        <f>K42*1*F42</f>
        <v>0</v>
      </c>
    </row>
    <row r="43" spans="1:12" x14ac:dyDescent="0.3">
      <c r="A43" s="4" t="s">
        <v>20</v>
      </c>
      <c r="B43" s="5" t="s">
        <v>120</v>
      </c>
      <c r="C43" s="5" t="s">
        <v>124</v>
      </c>
      <c r="D43" s="5" t="s">
        <v>15</v>
      </c>
      <c r="E43" s="5" t="s">
        <v>125</v>
      </c>
      <c r="F43" s="5">
        <v>1</v>
      </c>
      <c r="G43" s="5" t="s">
        <v>17</v>
      </c>
      <c r="H43" s="5"/>
      <c r="I43" s="5" t="s">
        <v>18</v>
      </c>
      <c r="J43" s="5" t="s">
        <v>19</v>
      </c>
      <c r="K43" s="37"/>
      <c r="L43" s="38">
        <f t="shared" ref="L43:L61" si="3">K43*1*F43</f>
        <v>0</v>
      </c>
    </row>
    <row r="44" spans="1:12" x14ac:dyDescent="0.3">
      <c r="A44" s="4" t="s">
        <v>22</v>
      </c>
      <c r="B44" s="5" t="s">
        <v>126</v>
      </c>
      <c r="C44" s="5"/>
      <c r="D44" s="5" t="s">
        <v>15</v>
      </c>
      <c r="E44" s="5" t="s">
        <v>127</v>
      </c>
      <c r="F44" s="5">
        <v>1</v>
      </c>
      <c r="G44" s="5" t="s">
        <v>17</v>
      </c>
      <c r="H44" s="5"/>
      <c r="I44" s="5" t="s">
        <v>18</v>
      </c>
      <c r="J44" s="5" t="s">
        <v>19</v>
      </c>
      <c r="K44" s="37"/>
      <c r="L44" s="38">
        <f t="shared" si="3"/>
        <v>0</v>
      </c>
    </row>
    <row r="45" spans="1:12" x14ac:dyDescent="0.3">
      <c r="A45" s="7" t="s">
        <v>26</v>
      </c>
      <c r="B45" s="5" t="s">
        <v>128</v>
      </c>
      <c r="C45" s="5" t="s">
        <v>129</v>
      </c>
      <c r="D45" s="5" t="s">
        <v>15</v>
      </c>
      <c r="E45" s="5" t="s">
        <v>130</v>
      </c>
      <c r="F45" s="5">
        <v>1</v>
      </c>
      <c r="G45" s="5" t="s">
        <v>17</v>
      </c>
      <c r="H45" s="5"/>
      <c r="I45" s="5" t="s">
        <v>18</v>
      </c>
      <c r="J45" s="5" t="s">
        <v>19</v>
      </c>
      <c r="K45" s="37"/>
      <c r="L45" s="38">
        <f t="shared" si="3"/>
        <v>0</v>
      </c>
    </row>
    <row r="46" spans="1:12" x14ac:dyDescent="0.3">
      <c r="A46" s="4" t="s">
        <v>29</v>
      </c>
      <c r="B46" s="5" t="s">
        <v>128</v>
      </c>
      <c r="C46" s="5" t="s">
        <v>121</v>
      </c>
      <c r="D46" s="5" t="s">
        <v>15</v>
      </c>
      <c r="E46" s="5" t="s">
        <v>131</v>
      </c>
      <c r="F46" s="5">
        <v>1</v>
      </c>
      <c r="G46" s="5" t="s">
        <v>17</v>
      </c>
      <c r="H46" s="5"/>
      <c r="I46" s="5" t="s">
        <v>18</v>
      </c>
      <c r="J46" s="5" t="s">
        <v>19</v>
      </c>
      <c r="K46" s="37"/>
      <c r="L46" s="38">
        <f t="shared" si="3"/>
        <v>0</v>
      </c>
    </row>
    <row r="47" spans="1:12" x14ac:dyDescent="0.3">
      <c r="A47" s="4" t="s">
        <v>31</v>
      </c>
      <c r="B47" s="5" t="s">
        <v>132</v>
      </c>
      <c r="C47" s="5"/>
      <c r="D47" s="5" t="s">
        <v>15</v>
      </c>
      <c r="E47" s="5" t="s">
        <v>133</v>
      </c>
      <c r="F47" s="5">
        <v>1</v>
      </c>
      <c r="G47" s="5" t="s">
        <v>17</v>
      </c>
      <c r="H47" s="5"/>
      <c r="I47" s="5" t="s">
        <v>18</v>
      </c>
      <c r="J47" s="5" t="s">
        <v>19</v>
      </c>
      <c r="K47" s="37"/>
      <c r="L47" s="38">
        <f t="shared" si="3"/>
        <v>0</v>
      </c>
    </row>
    <row r="48" spans="1:12" x14ac:dyDescent="0.3">
      <c r="A48" s="7" t="s">
        <v>34</v>
      </c>
      <c r="B48" s="5" t="s">
        <v>134</v>
      </c>
      <c r="C48" s="5" t="s">
        <v>121</v>
      </c>
      <c r="D48" s="5" t="s">
        <v>15</v>
      </c>
      <c r="E48" s="5" t="s">
        <v>135</v>
      </c>
      <c r="F48" s="5">
        <v>1</v>
      </c>
      <c r="G48" s="5" t="s">
        <v>17</v>
      </c>
      <c r="H48" s="5"/>
      <c r="I48" s="5" t="s">
        <v>18</v>
      </c>
      <c r="J48" s="5" t="s">
        <v>19</v>
      </c>
      <c r="K48" s="37"/>
      <c r="L48" s="38">
        <f t="shared" si="3"/>
        <v>0</v>
      </c>
    </row>
    <row r="49" spans="1:12" x14ac:dyDescent="0.3">
      <c r="A49" s="4" t="s">
        <v>37</v>
      </c>
      <c r="B49" s="5" t="s">
        <v>136</v>
      </c>
      <c r="C49" s="5" t="s">
        <v>121</v>
      </c>
      <c r="D49" s="5" t="s">
        <v>15</v>
      </c>
      <c r="E49" s="5" t="s">
        <v>137</v>
      </c>
      <c r="F49" s="5">
        <v>1</v>
      </c>
      <c r="G49" s="5" t="s">
        <v>17</v>
      </c>
      <c r="H49" s="5"/>
      <c r="I49" s="5" t="s">
        <v>18</v>
      </c>
      <c r="J49" s="5" t="s">
        <v>19</v>
      </c>
      <c r="K49" s="37"/>
      <c r="L49" s="38">
        <f t="shared" si="3"/>
        <v>0</v>
      </c>
    </row>
    <row r="50" spans="1:12" x14ac:dyDescent="0.3">
      <c r="A50" s="4" t="s">
        <v>40</v>
      </c>
      <c r="B50" s="5" t="s">
        <v>136</v>
      </c>
      <c r="C50" s="5" t="s">
        <v>138</v>
      </c>
      <c r="D50" s="5" t="s">
        <v>15</v>
      </c>
      <c r="E50" s="5" t="s">
        <v>139</v>
      </c>
      <c r="F50" s="5">
        <v>1</v>
      </c>
      <c r="G50" s="5" t="s">
        <v>17</v>
      </c>
      <c r="H50" s="5"/>
      <c r="I50" s="5" t="s">
        <v>18</v>
      </c>
      <c r="J50" s="5" t="s">
        <v>19</v>
      </c>
      <c r="K50" s="37"/>
      <c r="L50" s="38">
        <f t="shared" si="3"/>
        <v>0</v>
      </c>
    </row>
    <row r="51" spans="1:12" x14ac:dyDescent="0.3">
      <c r="A51" s="7" t="s">
        <v>43</v>
      </c>
      <c r="B51" s="5" t="s">
        <v>140</v>
      </c>
      <c r="C51" s="5" t="s">
        <v>141</v>
      </c>
      <c r="D51" s="5" t="s">
        <v>54</v>
      </c>
      <c r="E51" s="5" t="s">
        <v>142</v>
      </c>
      <c r="F51" s="5">
        <v>1</v>
      </c>
      <c r="G51" s="5" t="s">
        <v>17</v>
      </c>
      <c r="H51" s="5"/>
      <c r="I51" s="5" t="s">
        <v>18</v>
      </c>
      <c r="J51" s="5" t="s">
        <v>19</v>
      </c>
      <c r="K51" s="37"/>
      <c r="L51" s="38">
        <f t="shared" si="3"/>
        <v>0</v>
      </c>
    </row>
    <row r="52" spans="1:12" x14ac:dyDescent="0.3">
      <c r="A52" s="4" t="s">
        <v>48</v>
      </c>
      <c r="B52" s="5" t="s">
        <v>140</v>
      </c>
      <c r="C52" s="5" t="s">
        <v>143</v>
      </c>
      <c r="D52" s="5" t="s">
        <v>54</v>
      </c>
      <c r="E52" s="5" t="s">
        <v>144</v>
      </c>
      <c r="F52" s="5">
        <v>2</v>
      </c>
      <c r="G52" s="5" t="s">
        <v>17</v>
      </c>
      <c r="H52" s="5"/>
      <c r="I52" s="5" t="s">
        <v>18</v>
      </c>
      <c r="J52" s="5" t="s">
        <v>19</v>
      </c>
      <c r="K52" s="37"/>
      <c r="L52" s="38">
        <f t="shared" si="3"/>
        <v>0</v>
      </c>
    </row>
    <row r="53" spans="1:12" x14ac:dyDescent="0.3">
      <c r="A53" s="4" t="s">
        <v>51</v>
      </c>
      <c r="B53" s="5" t="s">
        <v>140</v>
      </c>
      <c r="C53" s="5" t="s">
        <v>145</v>
      </c>
      <c r="D53" s="5" t="s">
        <v>15</v>
      </c>
      <c r="E53" s="5" t="s">
        <v>137</v>
      </c>
      <c r="F53" s="5">
        <v>1</v>
      </c>
      <c r="G53" s="5" t="s">
        <v>17</v>
      </c>
      <c r="H53" s="5"/>
      <c r="I53" s="5" t="s">
        <v>18</v>
      </c>
      <c r="J53" s="5" t="s">
        <v>19</v>
      </c>
      <c r="K53" s="37"/>
      <c r="L53" s="38">
        <f t="shared" si="3"/>
        <v>0</v>
      </c>
    </row>
    <row r="54" spans="1:12" x14ac:dyDescent="0.3">
      <c r="A54" s="7" t="s">
        <v>57</v>
      </c>
      <c r="B54" s="5" t="s">
        <v>146</v>
      </c>
      <c r="C54" s="5"/>
      <c r="D54" s="5" t="s">
        <v>15</v>
      </c>
      <c r="E54" s="5" t="s">
        <v>21</v>
      </c>
      <c r="F54" s="5">
        <v>2</v>
      </c>
      <c r="G54" s="5" t="s">
        <v>17</v>
      </c>
      <c r="H54" s="5"/>
      <c r="I54" s="5" t="s">
        <v>18</v>
      </c>
      <c r="J54" s="5" t="s">
        <v>19</v>
      </c>
      <c r="K54" s="37"/>
      <c r="L54" s="38">
        <f t="shared" si="3"/>
        <v>0</v>
      </c>
    </row>
    <row r="55" spans="1:12" x14ac:dyDescent="0.3">
      <c r="A55" s="4" t="s">
        <v>59</v>
      </c>
      <c r="B55" s="5" t="s">
        <v>147</v>
      </c>
      <c r="C55" s="5"/>
      <c r="D55" s="5" t="s">
        <v>15</v>
      </c>
      <c r="E55" s="5" t="s">
        <v>137</v>
      </c>
      <c r="F55" s="5">
        <v>1</v>
      </c>
      <c r="G55" s="5" t="s">
        <v>17</v>
      </c>
      <c r="H55" s="5"/>
      <c r="I55" s="5" t="s">
        <v>18</v>
      </c>
      <c r="J55" s="5" t="s">
        <v>19</v>
      </c>
      <c r="K55" s="37"/>
      <c r="L55" s="38">
        <f t="shared" si="3"/>
        <v>0</v>
      </c>
    </row>
    <row r="56" spans="1:12" x14ac:dyDescent="0.3">
      <c r="A56" s="4" t="s">
        <v>61</v>
      </c>
      <c r="B56" s="5" t="s">
        <v>148</v>
      </c>
      <c r="C56" s="5"/>
      <c r="D56" s="5" t="s">
        <v>15</v>
      </c>
      <c r="E56" s="5" t="s">
        <v>25</v>
      </c>
      <c r="F56" s="5">
        <v>1</v>
      </c>
      <c r="G56" s="5" t="s">
        <v>17</v>
      </c>
      <c r="H56" s="5"/>
      <c r="I56" s="5" t="s">
        <v>18</v>
      </c>
      <c r="J56" s="5" t="s">
        <v>19</v>
      </c>
      <c r="K56" s="37"/>
      <c r="L56" s="38">
        <f t="shared" si="3"/>
        <v>0</v>
      </c>
    </row>
    <row r="57" spans="1:12" x14ac:dyDescent="0.3">
      <c r="A57" s="7" t="s">
        <v>65</v>
      </c>
      <c r="B57" s="5" t="s">
        <v>149</v>
      </c>
      <c r="C57" s="5" t="s">
        <v>121</v>
      </c>
      <c r="D57" s="5" t="s">
        <v>15</v>
      </c>
      <c r="E57" s="5" t="s">
        <v>150</v>
      </c>
      <c r="F57" s="5">
        <v>1</v>
      </c>
      <c r="G57" s="5" t="s">
        <v>17</v>
      </c>
      <c r="H57" s="5"/>
      <c r="I57" s="5" t="s">
        <v>18</v>
      </c>
      <c r="J57" s="5" t="s">
        <v>19</v>
      </c>
      <c r="K57" s="37"/>
      <c r="L57" s="38">
        <f t="shared" si="3"/>
        <v>0</v>
      </c>
    </row>
    <row r="58" spans="1:12" x14ac:dyDescent="0.3">
      <c r="A58" s="4" t="s">
        <v>67</v>
      </c>
      <c r="B58" s="5" t="s">
        <v>151</v>
      </c>
      <c r="C58" s="5"/>
      <c r="D58" s="5" t="s">
        <v>15</v>
      </c>
      <c r="E58" s="5" t="s">
        <v>39</v>
      </c>
      <c r="F58" s="5">
        <v>1</v>
      </c>
      <c r="G58" s="5" t="s">
        <v>17</v>
      </c>
      <c r="H58" s="5"/>
      <c r="I58" s="5" t="s">
        <v>18</v>
      </c>
      <c r="J58" s="5" t="s">
        <v>19</v>
      </c>
      <c r="K58" s="37"/>
      <c r="L58" s="38">
        <f t="shared" si="3"/>
        <v>0</v>
      </c>
    </row>
    <row r="59" spans="1:12" x14ac:dyDescent="0.3">
      <c r="A59" s="4" t="s">
        <v>69</v>
      </c>
      <c r="B59" s="5" t="s">
        <v>152</v>
      </c>
      <c r="C59" s="5"/>
      <c r="D59" s="5" t="s">
        <v>15</v>
      </c>
      <c r="E59" s="5" t="s">
        <v>153</v>
      </c>
      <c r="F59" s="5">
        <v>1</v>
      </c>
      <c r="G59" s="5" t="s">
        <v>17</v>
      </c>
      <c r="H59" s="5"/>
      <c r="I59" s="5" t="s">
        <v>18</v>
      </c>
      <c r="J59" s="5" t="s">
        <v>19</v>
      </c>
      <c r="K59" s="37"/>
      <c r="L59" s="38">
        <f t="shared" si="3"/>
        <v>0</v>
      </c>
    </row>
    <row r="60" spans="1:12" x14ac:dyDescent="0.3">
      <c r="A60" s="7" t="s">
        <v>72</v>
      </c>
      <c r="B60" s="5" t="s">
        <v>154</v>
      </c>
      <c r="C60" s="5"/>
      <c r="D60" s="5" t="s">
        <v>54</v>
      </c>
      <c r="E60" s="5" t="s">
        <v>155</v>
      </c>
      <c r="F60" s="5">
        <v>1</v>
      </c>
      <c r="G60" s="5" t="s">
        <v>17</v>
      </c>
      <c r="H60" s="5"/>
      <c r="I60" s="5" t="s">
        <v>18</v>
      </c>
      <c r="J60" s="5" t="s">
        <v>19</v>
      </c>
      <c r="K60" s="37"/>
      <c r="L60" s="38">
        <f t="shared" si="3"/>
        <v>0</v>
      </c>
    </row>
    <row r="61" spans="1:12" x14ac:dyDescent="0.3">
      <c r="A61" s="4" t="s">
        <v>75</v>
      </c>
      <c r="B61" s="5" t="s">
        <v>156</v>
      </c>
      <c r="C61" s="5" t="s">
        <v>157</v>
      </c>
      <c r="D61" s="5" t="s">
        <v>54</v>
      </c>
      <c r="E61" s="5" t="s">
        <v>55</v>
      </c>
      <c r="F61" s="5">
        <v>1</v>
      </c>
      <c r="G61" s="5" t="s">
        <v>17</v>
      </c>
      <c r="H61" s="5"/>
      <c r="I61" s="5" t="s">
        <v>18</v>
      </c>
      <c r="J61" s="5" t="s">
        <v>19</v>
      </c>
      <c r="K61" s="37"/>
      <c r="L61" s="38">
        <f t="shared" si="3"/>
        <v>0</v>
      </c>
    </row>
    <row r="62" spans="1:12" ht="15" thickBot="1" x14ac:dyDescent="0.35">
      <c r="A62" s="4" t="s">
        <v>79</v>
      </c>
      <c r="B62" s="5" t="s">
        <v>156</v>
      </c>
      <c r="C62" s="5" t="s">
        <v>124</v>
      </c>
      <c r="D62" s="5" t="s">
        <v>122</v>
      </c>
      <c r="E62" s="5"/>
      <c r="F62" s="5">
        <v>1</v>
      </c>
      <c r="G62" s="5" t="s">
        <v>17</v>
      </c>
      <c r="H62" s="5"/>
      <c r="I62" s="5" t="s">
        <v>18</v>
      </c>
      <c r="J62" s="5" t="s">
        <v>19</v>
      </c>
      <c r="K62" s="37"/>
      <c r="L62" s="38">
        <f t="shared" ref="L62" si="4">K62*1*F62</f>
        <v>0</v>
      </c>
    </row>
    <row r="63" spans="1:12" ht="15" thickBot="1" x14ac:dyDescent="0.35">
      <c r="K63" s="64" t="s">
        <v>118</v>
      </c>
      <c r="L63" s="52">
        <f>SUM(L42:L62)</f>
        <v>0</v>
      </c>
    </row>
    <row r="65" spans="1:13" ht="15" thickBot="1" x14ac:dyDescent="0.35">
      <c r="A65" s="21" t="s">
        <v>158</v>
      </c>
      <c r="B65" s="21"/>
      <c r="C65" s="21"/>
      <c r="D65" s="21"/>
      <c r="E65" s="21"/>
      <c r="F65" s="21"/>
      <c r="G65" s="21"/>
      <c r="H65" s="21"/>
      <c r="I65" s="21"/>
      <c r="J65" s="21"/>
      <c r="K65" s="67"/>
    </row>
    <row r="66" spans="1:13" ht="93" thickBot="1" x14ac:dyDescent="0.35">
      <c r="A66" s="13" t="s">
        <v>2</v>
      </c>
      <c r="B66" s="14" t="s">
        <v>3</v>
      </c>
      <c r="C66" s="14" t="s">
        <v>4</v>
      </c>
      <c r="D66" s="14" t="s">
        <v>159</v>
      </c>
      <c r="E66" s="14" t="s">
        <v>6</v>
      </c>
      <c r="F66" s="14" t="s">
        <v>7</v>
      </c>
      <c r="G66" s="14" t="s">
        <v>8</v>
      </c>
      <c r="H66" s="15" t="s">
        <v>160</v>
      </c>
      <c r="I66" s="15" t="s">
        <v>161</v>
      </c>
      <c r="J66" s="15" t="s">
        <v>9</v>
      </c>
      <c r="K66" s="27" t="s">
        <v>10</v>
      </c>
      <c r="L66" s="15" t="s">
        <v>11</v>
      </c>
      <c r="M66" s="35" t="s">
        <v>12</v>
      </c>
    </row>
    <row r="67" spans="1:13" x14ac:dyDescent="0.3">
      <c r="A67" s="26"/>
      <c r="B67" s="16" t="s">
        <v>162</v>
      </c>
      <c r="C67" s="16"/>
      <c r="D67" s="16"/>
      <c r="E67" s="16"/>
      <c r="F67" s="16"/>
      <c r="G67" s="16"/>
      <c r="H67" s="17"/>
      <c r="I67" s="16"/>
      <c r="J67" s="17"/>
      <c r="K67" s="8"/>
      <c r="L67" s="36"/>
      <c r="M67" s="39"/>
    </row>
    <row r="68" spans="1:13" x14ac:dyDescent="0.3">
      <c r="A68" s="18" t="s">
        <v>13</v>
      </c>
      <c r="B68" s="2" t="s">
        <v>102</v>
      </c>
      <c r="C68" s="1" t="s">
        <v>163</v>
      </c>
      <c r="D68" s="1" t="s">
        <v>164</v>
      </c>
      <c r="E68" s="1" t="s">
        <v>165</v>
      </c>
      <c r="F68" s="1">
        <v>2</v>
      </c>
      <c r="G68" s="1" t="s">
        <v>17</v>
      </c>
      <c r="H68" s="1" t="s">
        <v>166</v>
      </c>
      <c r="I68" s="1"/>
      <c r="J68" s="1" t="s">
        <v>167</v>
      </c>
      <c r="K68" s="5" t="s">
        <v>19</v>
      </c>
      <c r="L68" s="37"/>
      <c r="M68" s="38">
        <f>L68*1*F68</f>
        <v>0</v>
      </c>
    </row>
    <row r="69" spans="1:13" x14ac:dyDescent="0.3">
      <c r="A69" s="19" t="s">
        <v>20</v>
      </c>
      <c r="B69" s="2" t="s">
        <v>102</v>
      </c>
      <c r="C69" s="1" t="s">
        <v>163</v>
      </c>
      <c r="D69" s="1" t="s">
        <v>168</v>
      </c>
      <c r="E69" s="1" t="s">
        <v>165</v>
      </c>
      <c r="F69" s="1">
        <v>2</v>
      </c>
      <c r="G69" s="1" t="s">
        <v>17</v>
      </c>
      <c r="H69" s="1" t="s">
        <v>169</v>
      </c>
      <c r="I69" s="1" t="s">
        <v>170</v>
      </c>
      <c r="J69" s="1" t="s">
        <v>167</v>
      </c>
      <c r="K69" s="5" t="s">
        <v>19</v>
      </c>
      <c r="L69" s="37"/>
      <c r="M69" s="38">
        <f t="shared" ref="M69:M97" si="5">L69*1*F69</f>
        <v>0</v>
      </c>
    </row>
    <row r="70" spans="1:13" x14ac:dyDescent="0.3">
      <c r="A70" s="19" t="s">
        <v>22</v>
      </c>
      <c r="B70" s="2" t="s">
        <v>102</v>
      </c>
      <c r="C70" s="1" t="s">
        <v>171</v>
      </c>
      <c r="D70" s="1" t="s">
        <v>172</v>
      </c>
      <c r="E70" s="1" t="s">
        <v>165</v>
      </c>
      <c r="F70" s="1">
        <v>10</v>
      </c>
      <c r="G70" s="1" t="s">
        <v>17</v>
      </c>
      <c r="H70" s="1" t="s">
        <v>169</v>
      </c>
      <c r="I70" s="1" t="s">
        <v>173</v>
      </c>
      <c r="J70" s="1" t="s">
        <v>167</v>
      </c>
      <c r="K70" s="5" t="s">
        <v>19</v>
      </c>
      <c r="L70" s="37"/>
      <c r="M70" s="38">
        <f t="shared" si="5"/>
        <v>0</v>
      </c>
    </row>
    <row r="71" spans="1:13" x14ac:dyDescent="0.3">
      <c r="A71" s="19" t="s">
        <v>26</v>
      </c>
      <c r="B71" s="2" t="s">
        <v>102</v>
      </c>
      <c r="C71" s="1" t="s">
        <v>171</v>
      </c>
      <c r="D71" s="1" t="s">
        <v>174</v>
      </c>
      <c r="E71" s="1" t="s">
        <v>165</v>
      </c>
      <c r="F71" s="1">
        <v>9</v>
      </c>
      <c r="G71" s="1" t="s">
        <v>17</v>
      </c>
      <c r="H71" s="1" t="s">
        <v>169</v>
      </c>
      <c r="I71" s="1" t="s">
        <v>175</v>
      </c>
      <c r="J71" s="1" t="s">
        <v>167</v>
      </c>
      <c r="K71" s="5" t="s">
        <v>19</v>
      </c>
      <c r="L71" s="37"/>
      <c r="M71" s="38">
        <f t="shared" si="5"/>
        <v>0</v>
      </c>
    </row>
    <row r="72" spans="1:13" x14ac:dyDescent="0.3">
      <c r="A72" s="19" t="s">
        <v>29</v>
      </c>
      <c r="B72" s="2" t="s">
        <v>102</v>
      </c>
      <c r="C72" s="1" t="s">
        <v>171</v>
      </c>
      <c r="D72" s="1" t="s">
        <v>176</v>
      </c>
      <c r="E72" s="1" t="s">
        <v>165</v>
      </c>
      <c r="F72" s="1">
        <v>2</v>
      </c>
      <c r="G72" s="1" t="s">
        <v>17</v>
      </c>
      <c r="H72" s="1" t="s">
        <v>169</v>
      </c>
      <c r="I72" s="1" t="s">
        <v>177</v>
      </c>
      <c r="J72" s="1" t="s">
        <v>167</v>
      </c>
      <c r="K72" s="5" t="s">
        <v>19</v>
      </c>
      <c r="L72" s="37"/>
      <c r="M72" s="38">
        <f t="shared" si="5"/>
        <v>0</v>
      </c>
    </row>
    <row r="73" spans="1:13" x14ac:dyDescent="0.3">
      <c r="A73" s="19" t="s">
        <v>31</v>
      </c>
      <c r="B73" s="2" t="s">
        <v>102</v>
      </c>
      <c r="C73" s="1" t="s">
        <v>178</v>
      </c>
      <c r="D73" s="1" t="s">
        <v>172</v>
      </c>
      <c r="E73" s="1" t="s">
        <v>165</v>
      </c>
      <c r="F73" s="1">
        <v>9</v>
      </c>
      <c r="G73" s="1" t="s">
        <v>17</v>
      </c>
      <c r="H73" s="1" t="s">
        <v>169</v>
      </c>
      <c r="I73" s="1" t="s">
        <v>173</v>
      </c>
      <c r="J73" s="1" t="s">
        <v>167</v>
      </c>
      <c r="K73" s="5" t="s">
        <v>19</v>
      </c>
      <c r="L73" s="37"/>
      <c r="M73" s="38">
        <f t="shared" si="5"/>
        <v>0</v>
      </c>
    </row>
    <row r="74" spans="1:13" x14ac:dyDescent="0.3">
      <c r="A74" s="1" t="s">
        <v>34</v>
      </c>
      <c r="B74" s="2" t="s">
        <v>102</v>
      </c>
      <c r="C74" s="1" t="s">
        <v>178</v>
      </c>
      <c r="D74" s="1" t="s">
        <v>174</v>
      </c>
      <c r="E74" s="1" t="s">
        <v>165</v>
      </c>
      <c r="F74" s="1">
        <v>10</v>
      </c>
      <c r="G74" s="1" t="s">
        <v>17</v>
      </c>
      <c r="H74" s="1" t="s">
        <v>169</v>
      </c>
      <c r="I74" s="1" t="s">
        <v>175</v>
      </c>
      <c r="J74" s="1" t="s">
        <v>167</v>
      </c>
      <c r="K74" s="5" t="s">
        <v>19</v>
      </c>
      <c r="L74" s="37"/>
      <c r="M74" s="38">
        <f t="shared" si="5"/>
        <v>0</v>
      </c>
    </row>
    <row r="75" spans="1:13" x14ac:dyDescent="0.3">
      <c r="A75" s="18" t="s">
        <v>37</v>
      </c>
      <c r="B75" s="9" t="s">
        <v>91</v>
      </c>
      <c r="C75" s="10" t="s">
        <v>163</v>
      </c>
      <c r="D75" s="10" t="s">
        <v>179</v>
      </c>
      <c r="E75" s="10" t="s">
        <v>165</v>
      </c>
      <c r="F75" s="10">
        <v>2</v>
      </c>
      <c r="G75" s="10" t="s">
        <v>17</v>
      </c>
      <c r="H75" s="10" t="s">
        <v>169</v>
      </c>
      <c r="I75" s="10" t="s">
        <v>180</v>
      </c>
      <c r="J75" s="10" t="s">
        <v>167</v>
      </c>
      <c r="K75" s="8" t="s">
        <v>19</v>
      </c>
      <c r="L75" s="37"/>
      <c r="M75" s="38">
        <f t="shared" si="5"/>
        <v>0</v>
      </c>
    </row>
    <row r="76" spans="1:13" x14ac:dyDescent="0.3">
      <c r="A76" s="19" t="s">
        <v>40</v>
      </c>
      <c r="B76" s="2" t="s">
        <v>91</v>
      </c>
      <c r="C76" s="1" t="s">
        <v>163</v>
      </c>
      <c r="D76" s="1" t="s">
        <v>181</v>
      </c>
      <c r="E76" s="1" t="s">
        <v>165</v>
      </c>
      <c r="F76" s="1">
        <v>8</v>
      </c>
      <c r="G76" s="1" t="s">
        <v>17</v>
      </c>
      <c r="H76" s="1" t="s">
        <v>169</v>
      </c>
      <c r="I76" s="1" t="s">
        <v>182</v>
      </c>
      <c r="J76" s="1" t="s">
        <v>167</v>
      </c>
      <c r="K76" s="5" t="s">
        <v>19</v>
      </c>
      <c r="L76" s="37"/>
      <c r="M76" s="38">
        <f t="shared" si="5"/>
        <v>0</v>
      </c>
    </row>
    <row r="77" spans="1:13" x14ac:dyDescent="0.3">
      <c r="A77" s="19" t="s">
        <v>43</v>
      </c>
      <c r="B77" s="2" t="s">
        <v>91</v>
      </c>
      <c r="C77" s="1" t="s">
        <v>163</v>
      </c>
      <c r="D77" s="1" t="s">
        <v>183</v>
      </c>
      <c r="E77" s="1" t="s">
        <v>165</v>
      </c>
      <c r="F77" s="1">
        <v>1</v>
      </c>
      <c r="G77" s="1" t="s">
        <v>17</v>
      </c>
      <c r="H77" s="1" t="s">
        <v>169</v>
      </c>
      <c r="I77" s="1" t="s">
        <v>184</v>
      </c>
      <c r="J77" s="1" t="s">
        <v>167</v>
      </c>
      <c r="K77" s="5" t="s">
        <v>19</v>
      </c>
      <c r="L77" s="37"/>
      <c r="M77" s="38">
        <f t="shared" si="5"/>
        <v>0</v>
      </c>
    </row>
    <row r="78" spans="1:13" x14ac:dyDescent="0.3">
      <c r="A78" s="19" t="s">
        <v>48</v>
      </c>
      <c r="B78" s="2" t="s">
        <v>91</v>
      </c>
      <c r="C78" s="1" t="s">
        <v>163</v>
      </c>
      <c r="D78" s="1" t="s">
        <v>185</v>
      </c>
      <c r="E78" s="1" t="s">
        <v>186</v>
      </c>
      <c r="F78" s="1">
        <v>1</v>
      </c>
      <c r="G78" s="1" t="s">
        <v>17</v>
      </c>
      <c r="H78" s="1" t="s">
        <v>166</v>
      </c>
      <c r="I78" s="1"/>
      <c r="J78" s="1" t="s">
        <v>167</v>
      </c>
      <c r="K78" s="5" t="s">
        <v>19</v>
      </c>
      <c r="L78" s="37"/>
      <c r="M78" s="38">
        <f t="shared" si="5"/>
        <v>0</v>
      </c>
    </row>
    <row r="79" spans="1:13" x14ac:dyDescent="0.3">
      <c r="A79" s="19" t="s">
        <v>51</v>
      </c>
      <c r="B79" s="2" t="s">
        <v>91</v>
      </c>
      <c r="C79" s="1" t="s">
        <v>163</v>
      </c>
      <c r="D79" s="1" t="s">
        <v>187</v>
      </c>
      <c r="E79" s="1" t="s">
        <v>186</v>
      </c>
      <c r="F79" s="1">
        <v>2</v>
      </c>
      <c r="G79" s="1" t="s">
        <v>17</v>
      </c>
      <c r="H79" s="1" t="s">
        <v>166</v>
      </c>
      <c r="I79" s="1"/>
      <c r="J79" s="1" t="s">
        <v>167</v>
      </c>
      <c r="K79" s="5" t="s">
        <v>19</v>
      </c>
      <c r="L79" s="37"/>
      <c r="M79" s="38">
        <f t="shared" si="5"/>
        <v>0</v>
      </c>
    </row>
    <row r="80" spans="1:13" x14ac:dyDescent="0.3">
      <c r="A80" s="19" t="s">
        <v>57</v>
      </c>
      <c r="B80" s="2" t="s">
        <v>91</v>
      </c>
      <c r="C80" s="1" t="s">
        <v>163</v>
      </c>
      <c r="D80" s="1" t="s">
        <v>188</v>
      </c>
      <c r="E80" s="1" t="s">
        <v>186</v>
      </c>
      <c r="F80" s="1">
        <v>2</v>
      </c>
      <c r="G80" s="1" t="s">
        <v>17</v>
      </c>
      <c r="H80" s="1" t="s">
        <v>166</v>
      </c>
      <c r="I80" s="1"/>
      <c r="J80" s="1" t="s">
        <v>167</v>
      </c>
      <c r="K80" s="5" t="s">
        <v>19</v>
      </c>
      <c r="L80" s="37"/>
      <c r="M80" s="38">
        <f t="shared" si="5"/>
        <v>0</v>
      </c>
    </row>
    <row r="81" spans="1:13" x14ac:dyDescent="0.3">
      <c r="A81" s="19" t="s">
        <v>59</v>
      </c>
      <c r="B81" s="2" t="s">
        <v>91</v>
      </c>
      <c r="C81" s="1" t="s">
        <v>171</v>
      </c>
      <c r="D81" s="1" t="s">
        <v>179</v>
      </c>
      <c r="E81" s="1" t="s">
        <v>165</v>
      </c>
      <c r="F81" s="1">
        <v>2</v>
      </c>
      <c r="G81" s="1" t="s">
        <v>17</v>
      </c>
      <c r="H81" s="1" t="s">
        <v>169</v>
      </c>
      <c r="I81" s="1" t="s">
        <v>180</v>
      </c>
      <c r="J81" s="1" t="s">
        <v>167</v>
      </c>
      <c r="K81" s="5" t="s">
        <v>19</v>
      </c>
      <c r="L81" s="37"/>
      <c r="M81" s="38">
        <f t="shared" si="5"/>
        <v>0</v>
      </c>
    </row>
    <row r="82" spans="1:13" x14ac:dyDescent="0.3">
      <c r="A82" s="19" t="s">
        <v>61</v>
      </c>
      <c r="B82" s="2" t="s">
        <v>91</v>
      </c>
      <c r="C82" s="1" t="s">
        <v>171</v>
      </c>
      <c r="D82" s="1" t="s">
        <v>181</v>
      </c>
      <c r="E82" s="1" t="s">
        <v>165</v>
      </c>
      <c r="F82" s="1">
        <v>22</v>
      </c>
      <c r="G82" s="1" t="s">
        <v>17</v>
      </c>
      <c r="H82" s="1" t="s">
        <v>169</v>
      </c>
      <c r="I82" s="1" t="s">
        <v>182</v>
      </c>
      <c r="J82" s="1" t="s">
        <v>167</v>
      </c>
      <c r="K82" s="5" t="s">
        <v>19</v>
      </c>
      <c r="L82" s="37"/>
      <c r="M82" s="38">
        <f t="shared" si="5"/>
        <v>0</v>
      </c>
    </row>
    <row r="83" spans="1:13" x14ac:dyDescent="0.3">
      <c r="A83" s="19" t="s">
        <v>65</v>
      </c>
      <c r="B83" s="2" t="s">
        <v>91</v>
      </c>
      <c r="C83" s="1" t="s">
        <v>171</v>
      </c>
      <c r="D83" s="1" t="s">
        <v>189</v>
      </c>
      <c r="E83" s="1" t="s">
        <v>165</v>
      </c>
      <c r="F83" s="1">
        <v>1</v>
      </c>
      <c r="G83" s="1" t="s">
        <v>17</v>
      </c>
      <c r="H83" s="1" t="s">
        <v>169</v>
      </c>
      <c r="I83" s="1" t="s">
        <v>190</v>
      </c>
      <c r="J83" s="1" t="s">
        <v>167</v>
      </c>
      <c r="K83" s="5" t="s">
        <v>19</v>
      </c>
      <c r="L83" s="37"/>
      <c r="M83" s="38">
        <f t="shared" si="5"/>
        <v>0</v>
      </c>
    </row>
    <row r="84" spans="1:13" x14ac:dyDescent="0.3">
      <c r="A84" s="19" t="s">
        <v>67</v>
      </c>
      <c r="B84" s="2" t="s">
        <v>91</v>
      </c>
      <c r="C84" s="1" t="s">
        <v>178</v>
      </c>
      <c r="D84" s="1" t="s">
        <v>191</v>
      </c>
      <c r="E84" s="1" t="s">
        <v>165</v>
      </c>
      <c r="F84" s="1">
        <v>1</v>
      </c>
      <c r="G84" s="1" t="s">
        <v>17</v>
      </c>
      <c r="H84" s="1" t="s">
        <v>166</v>
      </c>
      <c r="I84" s="1" t="s">
        <v>192</v>
      </c>
      <c r="J84" s="1" t="s">
        <v>167</v>
      </c>
      <c r="K84" s="5" t="s">
        <v>19</v>
      </c>
      <c r="L84" s="37"/>
      <c r="M84" s="38">
        <f t="shared" si="5"/>
        <v>0</v>
      </c>
    </row>
    <row r="85" spans="1:13" x14ac:dyDescent="0.3">
      <c r="A85" s="19" t="s">
        <v>69</v>
      </c>
      <c r="B85" s="2" t="s">
        <v>91</v>
      </c>
      <c r="C85" s="1" t="s">
        <v>178</v>
      </c>
      <c r="D85" s="1" t="s">
        <v>179</v>
      </c>
      <c r="E85" s="1" t="s">
        <v>165</v>
      </c>
      <c r="F85" s="1">
        <v>4</v>
      </c>
      <c r="G85" s="1" t="s">
        <v>17</v>
      </c>
      <c r="H85" s="1" t="s">
        <v>169</v>
      </c>
      <c r="I85" s="1" t="s">
        <v>180</v>
      </c>
      <c r="J85" s="1" t="s">
        <v>167</v>
      </c>
      <c r="K85" s="5" t="s">
        <v>19</v>
      </c>
      <c r="L85" s="37"/>
      <c r="M85" s="38">
        <f t="shared" si="5"/>
        <v>0</v>
      </c>
    </row>
    <row r="86" spans="1:13" x14ac:dyDescent="0.3">
      <c r="A86" s="19" t="s">
        <v>72</v>
      </c>
      <c r="B86" s="2" t="s">
        <v>91</v>
      </c>
      <c r="C86" s="1" t="s">
        <v>178</v>
      </c>
      <c r="D86" s="1" t="s">
        <v>181</v>
      </c>
      <c r="E86" s="1" t="s">
        <v>165</v>
      </c>
      <c r="F86" s="1">
        <v>8</v>
      </c>
      <c r="G86" s="1" t="s">
        <v>17</v>
      </c>
      <c r="H86" s="1" t="s">
        <v>169</v>
      </c>
      <c r="I86" s="1" t="s">
        <v>182</v>
      </c>
      <c r="J86" s="1" t="s">
        <v>167</v>
      </c>
      <c r="K86" s="5" t="s">
        <v>19</v>
      </c>
      <c r="L86" s="37"/>
      <c r="M86" s="38">
        <f t="shared" si="5"/>
        <v>0</v>
      </c>
    </row>
    <row r="87" spans="1:13" x14ac:dyDescent="0.3">
      <c r="A87" s="19" t="s">
        <v>75</v>
      </c>
      <c r="B87" s="2" t="s">
        <v>91</v>
      </c>
      <c r="C87" s="1" t="s">
        <v>178</v>
      </c>
      <c r="D87" s="1" t="s">
        <v>189</v>
      </c>
      <c r="E87" s="1" t="s">
        <v>165</v>
      </c>
      <c r="F87" s="1">
        <v>2</v>
      </c>
      <c r="G87" s="1" t="s">
        <v>17</v>
      </c>
      <c r="H87" s="1" t="s">
        <v>169</v>
      </c>
      <c r="I87" s="1" t="s">
        <v>190</v>
      </c>
      <c r="J87" s="1" t="s">
        <v>167</v>
      </c>
      <c r="K87" s="5" t="s">
        <v>19</v>
      </c>
      <c r="L87" s="37"/>
      <c r="M87" s="38">
        <f t="shared" si="5"/>
        <v>0</v>
      </c>
    </row>
    <row r="88" spans="1:13" x14ac:dyDescent="0.3">
      <c r="A88" s="19"/>
      <c r="B88" s="20" t="s">
        <v>193</v>
      </c>
      <c r="C88" s="1"/>
      <c r="D88" s="1"/>
      <c r="E88" s="1"/>
      <c r="F88" s="1"/>
      <c r="G88" s="1"/>
      <c r="H88" s="1"/>
      <c r="I88" s="1"/>
      <c r="J88" s="1"/>
      <c r="K88" s="5"/>
      <c r="L88" s="37"/>
      <c r="M88" s="38"/>
    </row>
    <row r="89" spans="1:13" ht="27" x14ac:dyDescent="0.3">
      <c r="A89" s="19" t="s">
        <v>79</v>
      </c>
      <c r="B89" s="2" t="s">
        <v>91</v>
      </c>
      <c r="C89" s="1" t="s">
        <v>163</v>
      </c>
      <c r="D89" s="34" t="s">
        <v>194</v>
      </c>
      <c r="E89" s="1"/>
      <c r="F89" s="1">
        <v>1</v>
      </c>
      <c r="G89" s="1" t="s">
        <v>17</v>
      </c>
      <c r="H89" s="1" t="s">
        <v>169</v>
      </c>
      <c r="I89" s="1" t="s">
        <v>195</v>
      </c>
      <c r="J89" s="1" t="s">
        <v>196</v>
      </c>
      <c r="K89" s="5" t="s">
        <v>19</v>
      </c>
      <c r="L89" s="37"/>
      <c r="M89" s="38">
        <f t="shared" si="5"/>
        <v>0</v>
      </c>
    </row>
    <row r="90" spans="1:13" ht="27" x14ac:dyDescent="0.3">
      <c r="A90" s="19" t="s">
        <v>82</v>
      </c>
      <c r="B90" s="2" t="s">
        <v>91</v>
      </c>
      <c r="C90" s="1" t="s">
        <v>163</v>
      </c>
      <c r="D90" s="34" t="s">
        <v>197</v>
      </c>
      <c r="E90" s="1"/>
      <c r="F90" s="1">
        <v>1</v>
      </c>
      <c r="G90" s="1" t="s">
        <v>17</v>
      </c>
      <c r="H90" s="1" t="s">
        <v>169</v>
      </c>
      <c r="I90" s="1" t="s">
        <v>198</v>
      </c>
      <c r="J90" s="1" t="s">
        <v>196</v>
      </c>
      <c r="K90" s="5" t="s">
        <v>19</v>
      </c>
      <c r="L90" s="37"/>
      <c r="M90" s="38">
        <f t="shared" si="5"/>
        <v>0</v>
      </c>
    </row>
    <row r="91" spans="1:13" x14ac:dyDescent="0.3">
      <c r="A91" s="19"/>
      <c r="B91" s="20" t="s">
        <v>199</v>
      </c>
      <c r="C91" s="1"/>
      <c r="D91" s="1"/>
      <c r="E91" s="1"/>
      <c r="F91" s="1"/>
      <c r="G91" s="1"/>
      <c r="H91" s="1"/>
      <c r="I91" s="1"/>
      <c r="J91" s="1"/>
      <c r="K91" s="5"/>
      <c r="L91" s="37"/>
      <c r="M91" s="38"/>
    </row>
    <row r="92" spans="1:13" x14ac:dyDescent="0.3">
      <c r="A92" s="19" t="s">
        <v>86</v>
      </c>
      <c r="B92" s="2" t="s">
        <v>91</v>
      </c>
      <c r="C92" s="1" t="s">
        <v>200</v>
      </c>
      <c r="D92" s="1" t="s">
        <v>201</v>
      </c>
      <c r="E92" s="1"/>
      <c r="F92" s="1">
        <v>1</v>
      </c>
      <c r="G92" s="1" t="s">
        <v>17</v>
      </c>
      <c r="H92" s="1"/>
      <c r="I92" s="1"/>
      <c r="J92" s="1" t="s">
        <v>202</v>
      </c>
      <c r="K92" s="5" t="s">
        <v>56</v>
      </c>
      <c r="L92" s="37"/>
      <c r="M92" s="38">
        <f>L92*2*F92</f>
        <v>0</v>
      </c>
    </row>
    <row r="93" spans="1:13" x14ac:dyDescent="0.3">
      <c r="A93" s="19" t="s">
        <v>88</v>
      </c>
      <c r="B93" s="2" t="s">
        <v>102</v>
      </c>
      <c r="C93" s="1" t="s">
        <v>203</v>
      </c>
      <c r="D93" s="1" t="s">
        <v>204</v>
      </c>
      <c r="E93" s="1"/>
      <c r="F93" s="1">
        <v>1</v>
      </c>
      <c r="G93" s="1" t="s">
        <v>17</v>
      </c>
      <c r="H93" s="1"/>
      <c r="I93" s="1"/>
      <c r="J93" s="1" t="s">
        <v>202</v>
      </c>
      <c r="K93" s="5" t="s">
        <v>56</v>
      </c>
      <c r="L93" s="37"/>
      <c r="M93" s="38">
        <f t="shared" ref="M93:M95" si="6">L93*2*F93</f>
        <v>0</v>
      </c>
    </row>
    <row r="94" spans="1:13" x14ac:dyDescent="0.3">
      <c r="A94" s="19" t="s">
        <v>90</v>
      </c>
      <c r="B94" s="2" t="s">
        <v>102</v>
      </c>
      <c r="C94" s="1" t="s">
        <v>205</v>
      </c>
      <c r="D94" s="1" t="s">
        <v>206</v>
      </c>
      <c r="E94" s="1"/>
      <c r="F94" s="1">
        <v>1</v>
      </c>
      <c r="G94" s="1" t="s">
        <v>17</v>
      </c>
      <c r="H94" s="1"/>
      <c r="I94" s="1"/>
      <c r="J94" s="1" t="s">
        <v>202</v>
      </c>
      <c r="K94" s="5" t="s">
        <v>56</v>
      </c>
      <c r="L94" s="37"/>
      <c r="M94" s="38">
        <f t="shared" si="6"/>
        <v>0</v>
      </c>
    </row>
    <row r="95" spans="1:13" x14ac:dyDescent="0.3">
      <c r="A95" s="19" t="s">
        <v>94</v>
      </c>
      <c r="B95" s="2" t="s">
        <v>207</v>
      </c>
      <c r="C95" s="1" t="s">
        <v>208</v>
      </c>
      <c r="D95" s="1" t="s">
        <v>209</v>
      </c>
      <c r="E95" s="1"/>
      <c r="F95" s="1">
        <v>1</v>
      </c>
      <c r="G95" s="1" t="s">
        <v>17</v>
      </c>
      <c r="H95" s="1"/>
      <c r="I95" s="1"/>
      <c r="J95" s="1" t="s">
        <v>202</v>
      </c>
      <c r="K95" s="5" t="s">
        <v>56</v>
      </c>
      <c r="L95" s="37"/>
      <c r="M95" s="38">
        <f t="shared" si="6"/>
        <v>0</v>
      </c>
    </row>
    <row r="96" spans="1:13" x14ac:dyDescent="0.3">
      <c r="A96" s="19"/>
      <c r="B96" s="20" t="s">
        <v>210</v>
      </c>
      <c r="C96" s="1"/>
      <c r="D96" s="1"/>
      <c r="E96" s="1"/>
      <c r="F96" s="1"/>
      <c r="G96" s="1"/>
      <c r="H96" s="1"/>
      <c r="I96" s="1"/>
      <c r="J96" s="1"/>
      <c r="K96" s="5"/>
      <c r="L96" s="37"/>
      <c r="M96" s="38"/>
    </row>
    <row r="97" spans="1:13" ht="15" thickBot="1" x14ac:dyDescent="0.35">
      <c r="A97" s="19" t="s">
        <v>97</v>
      </c>
      <c r="B97" s="5" t="s">
        <v>52</v>
      </c>
      <c r="C97" s="2"/>
      <c r="D97" s="1" t="s">
        <v>211</v>
      </c>
      <c r="E97" s="1"/>
      <c r="F97" s="1">
        <v>1</v>
      </c>
      <c r="G97" s="1" t="s">
        <v>17</v>
      </c>
      <c r="H97" s="1"/>
      <c r="I97" s="1"/>
      <c r="J97" s="1" t="s">
        <v>212</v>
      </c>
      <c r="K97" s="5" t="s">
        <v>19</v>
      </c>
      <c r="L97" s="37"/>
      <c r="M97" s="38">
        <f t="shared" si="5"/>
        <v>0</v>
      </c>
    </row>
    <row r="98" spans="1:13" ht="15" thickBot="1" x14ac:dyDescent="0.35">
      <c r="L98" s="64" t="s">
        <v>118</v>
      </c>
      <c r="M98" s="52">
        <f>SUM(M67:M97)</f>
        <v>0</v>
      </c>
    </row>
    <row r="101" spans="1:13" x14ac:dyDescent="0.3">
      <c r="A101" s="71" t="s">
        <v>213</v>
      </c>
      <c r="B101" s="71"/>
    </row>
    <row r="102" spans="1:13" ht="15" thickBot="1" x14ac:dyDescent="0.35">
      <c r="A102" s="72"/>
      <c r="B102" s="73"/>
    </row>
    <row r="103" spans="1:13" ht="27" thickBot="1" x14ac:dyDescent="0.35">
      <c r="B103" s="74" t="s">
        <v>214</v>
      </c>
      <c r="C103" s="60"/>
    </row>
    <row r="105" spans="1:13" x14ac:dyDescent="0.3">
      <c r="A105" s="75" t="s">
        <v>215</v>
      </c>
    </row>
    <row r="108" spans="1:13" x14ac:dyDescent="0.3">
      <c r="A108" s="71" t="s">
        <v>216</v>
      </c>
      <c r="B108" s="71"/>
    </row>
    <row r="109" spans="1:13" ht="15" thickBot="1" x14ac:dyDescent="0.35">
      <c r="A109" s="72"/>
      <c r="B109" s="73"/>
    </row>
    <row r="110" spans="1:13" ht="27" thickBot="1" x14ac:dyDescent="0.35">
      <c r="B110" s="74" t="s">
        <v>217</v>
      </c>
      <c r="C110" s="60"/>
    </row>
    <row r="112" spans="1:13" x14ac:dyDescent="0.3">
      <c r="A112" s="75" t="s">
        <v>218</v>
      </c>
    </row>
    <row r="116" spans="1:3" x14ac:dyDescent="0.3">
      <c r="A116" s="71" t="s">
        <v>219</v>
      </c>
      <c r="B116" s="71"/>
    </row>
    <row r="117" spans="1:3" ht="15" thickBot="1" x14ac:dyDescent="0.35"/>
    <row r="118" spans="1:3" ht="26.4" x14ac:dyDescent="0.3">
      <c r="B118" s="76" t="s">
        <v>220</v>
      </c>
      <c r="C118" s="77">
        <f>L38+L63+M98</f>
        <v>0</v>
      </c>
    </row>
    <row r="119" spans="1:3" ht="39.6" x14ac:dyDescent="0.3">
      <c r="B119" s="78" t="s">
        <v>221</v>
      </c>
      <c r="C119" s="79">
        <f>C118*4</f>
        <v>0</v>
      </c>
    </row>
    <row r="120" spans="1:3" ht="26.4" x14ac:dyDescent="0.3">
      <c r="B120" s="80" t="s">
        <v>222</v>
      </c>
      <c r="C120" s="81">
        <f>C103</f>
        <v>0</v>
      </c>
    </row>
    <row r="121" spans="1:3" ht="27" thickBot="1" x14ac:dyDescent="0.35">
      <c r="B121" s="82" t="s">
        <v>223</v>
      </c>
      <c r="C121" s="83">
        <f>C110</f>
        <v>0</v>
      </c>
    </row>
    <row r="122" spans="1:3" x14ac:dyDescent="0.3">
      <c r="B122" s="84"/>
      <c r="C122" s="85"/>
    </row>
  </sheetData>
  <sheetProtection algorithmName="SHA-512" hashValue="xPu9sC5vkpXn1I455lQc2SxMFLW5nN9i5tiOhwk2qkP1PqgT+9mQMjAqfAZ7pZRQEveJUwNN7gW+KQOpma8sWg==" saltValue="DFtS2uKd/ONA57PF0jo7Ww==" spinCount="100000" sheet="1" selectLockedCells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&amp;L21-S/NMV/2020&amp;C Vzdrževanje klimatskih in energetskih naprav na objektih Elektro Primorske
&amp;"-,Krepko"Specifikacija ponudbenega predračuna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C098F-DB99-462D-B0F1-4FD74248488D}">
  <dimension ref="A1:V109"/>
  <sheetViews>
    <sheetView view="pageLayout" topLeftCell="B16" zoomScale="85" zoomScaleNormal="100" zoomScalePageLayoutView="85" workbookViewId="0">
      <selection activeCell="K21" sqref="K21"/>
    </sheetView>
  </sheetViews>
  <sheetFormatPr defaultRowHeight="14.4" x14ac:dyDescent="0.3"/>
  <cols>
    <col min="1" max="1" width="6.109375" customWidth="1"/>
    <col min="2" max="2" width="36" bestFit="1" customWidth="1"/>
    <col min="3" max="3" width="22.6640625" customWidth="1"/>
    <col min="4" max="4" width="40.5546875" customWidth="1"/>
    <col min="5" max="5" width="16.33203125" bestFit="1" customWidth="1"/>
    <col min="6" max="6" width="8.6640625" bestFit="1" customWidth="1"/>
    <col min="7" max="7" width="8.6640625" customWidth="1"/>
    <col min="8" max="8" width="9.33203125" customWidth="1"/>
    <col min="9" max="9" width="12.33203125" customWidth="1"/>
    <col min="10" max="10" width="12.88671875" customWidth="1"/>
    <col min="11" max="11" width="10.109375" customWidth="1"/>
    <col min="12" max="12" width="15.5546875" customWidth="1"/>
    <col min="13" max="13" width="15.44140625" customWidth="1"/>
  </cols>
  <sheetData>
    <row r="1" spans="1:22" ht="15.6" x14ac:dyDescent="0.3">
      <c r="A1" s="30" t="s">
        <v>224</v>
      </c>
    </row>
    <row r="2" spans="1:22" ht="28.2" customHeight="1" x14ac:dyDescent="0.3"/>
    <row r="3" spans="1:22" ht="15" thickBot="1" x14ac:dyDescent="0.35">
      <c r="A3" s="63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22" ht="93" thickBot="1" x14ac:dyDescent="0.35">
      <c r="A4" s="13" t="s">
        <v>2</v>
      </c>
      <c r="B4" s="28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5" t="s">
        <v>9</v>
      </c>
      <c r="J4" s="27" t="s">
        <v>10</v>
      </c>
      <c r="K4" s="15" t="s">
        <v>11</v>
      </c>
      <c r="L4" s="35" t="s">
        <v>12</v>
      </c>
      <c r="M4" s="21"/>
      <c r="N4" s="22"/>
      <c r="O4" s="21"/>
      <c r="P4" s="21"/>
      <c r="Q4" s="21"/>
      <c r="R4" s="21"/>
      <c r="S4" s="21"/>
      <c r="T4" s="21"/>
      <c r="U4" s="23"/>
      <c r="V4" s="21"/>
    </row>
    <row r="5" spans="1:22" x14ac:dyDescent="0.3">
      <c r="A5" s="5" t="s">
        <v>13</v>
      </c>
      <c r="B5" s="2" t="s">
        <v>225</v>
      </c>
      <c r="C5" s="2" t="s">
        <v>226</v>
      </c>
      <c r="D5" s="2" t="s">
        <v>15</v>
      </c>
      <c r="E5" s="2" t="s">
        <v>227</v>
      </c>
      <c r="F5" s="2">
        <v>1</v>
      </c>
      <c r="G5" s="2" t="s">
        <v>17</v>
      </c>
      <c r="H5" s="2"/>
      <c r="I5" s="2" t="s">
        <v>18</v>
      </c>
      <c r="J5" s="5" t="s">
        <v>19</v>
      </c>
      <c r="K5" s="36"/>
      <c r="L5" s="39">
        <f>K5*1*F5</f>
        <v>0</v>
      </c>
    </row>
    <row r="6" spans="1:22" x14ac:dyDescent="0.3">
      <c r="A6" s="5" t="s">
        <v>20</v>
      </c>
      <c r="B6" s="2" t="s">
        <v>225</v>
      </c>
      <c r="C6" s="2" t="s">
        <v>41</v>
      </c>
      <c r="D6" s="2" t="s">
        <v>122</v>
      </c>
      <c r="E6" s="2" t="s">
        <v>228</v>
      </c>
      <c r="F6" s="2">
        <v>1</v>
      </c>
      <c r="G6" s="2" t="s">
        <v>17</v>
      </c>
      <c r="H6" s="2"/>
      <c r="I6" s="2" t="s">
        <v>18</v>
      </c>
      <c r="J6" s="5" t="s">
        <v>19</v>
      </c>
      <c r="K6" s="37"/>
      <c r="L6" s="38">
        <f t="shared" ref="L6:L36" si="0">K6*1*F6</f>
        <v>0</v>
      </c>
    </row>
    <row r="7" spans="1:22" x14ac:dyDescent="0.3">
      <c r="A7" s="5" t="s">
        <v>22</v>
      </c>
      <c r="B7" s="2" t="s">
        <v>229</v>
      </c>
      <c r="C7" s="2" t="s">
        <v>226</v>
      </c>
      <c r="D7" s="2" t="s">
        <v>230</v>
      </c>
      <c r="E7" s="2" t="s">
        <v>231</v>
      </c>
      <c r="F7" s="2">
        <v>2</v>
      </c>
      <c r="G7" s="2" t="s">
        <v>17</v>
      </c>
      <c r="H7" s="2"/>
      <c r="I7" s="2" t="s">
        <v>18</v>
      </c>
      <c r="J7" s="5" t="s">
        <v>19</v>
      </c>
      <c r="K7" s="37"/>
      <c r="L7" s="38">
        <f t="shared" si="0"/>
        <v>0</v>
      </c>
    </row>
    <row r="8" spans="1:22" x14ac:dyDescent="0.3">
      <c r="A8" s="5" t="s">
        <v>26</v>
      </c>
      <c r="B8" s="2" t="s">
        <v>229</v>
      </c>
      <c r="C8" s="2" t="s">
        <v>41</v>
      </c>
      <c r="D8" s="2" t="s">
        <v>15</v>
      </c>
      <c r="E8" s="2" t="s">
        <v>232</v>
      </c>
      <c r="F8" s="2">
        <v>1</v>
      </c>
      <c r="G8" s="2" t="s">
        <v>17</v>
      </c>
      <c r="H8" s="2"/>
      <c r="I8" s="2" t="s">
        <v>18</v>
      </c>
      <c r="J8" s="5" t="s">
        <v>19</v>
      </c>
      <c r="K8" s="37"/>
      <c r="L8" s="38">
        <f t="shared" si="0"/>
        <v>0</v>
      </c>
    </row>
    <row r="9" spans="1:22" x14ac:dyDescent="0.3">
      <c r="A9" s="5" t="s">
        <v>29</v>
      </c>
      <c r="B9" s="2" t="s">
        <v>229</v>
      </c>
      <c r="C9" s="1" t="s">
        <v>233</v>
      </c>
      <c r="D9" s="1" t="s">
        <v>234</v>
      </c>
      <c r="E9" s="1" t="s">
        <v>235</v>
      </c>
      <c r="F9" s="12">
        <v>1</v>
      </c>
      <c r="G9" s="12" t="s">
        <v>17</v>
      </c>
      <c r="H9" s="2"/>
      <c r="I9" s="2" t="s">
        <v>18</v>
      </c>
      <c r="J9" s="5" t="s">
        <v>19</v>
      </c>
      <c r="K9" s="37"/>
      <c r="L9" s="38">
        <f t="shared" si="0"/>
        <v>0</v>
      </c>
    </row>
    <row r="10" spans="1:22" x14ac:dyDescent="0.3">
      <c r="A10" s="5" t="s">
        <v>31</v>
      </c>
      <c r="B10" s="2" t="s">
        <v>236</v>
      </c>
      <c r="C10" s="1" t="s">
        <v>237</v>
      </c>
      <c r="D10" s="1" t="s">
        <v>234</v>
      </c>
      <c r="E10" s="1" t="s">
        <v>238</v>
      </c>
      <c r="F10" s="1">
        <v>1</v>
      </c>
      <c r="G10" s="1" t="s">
        <v>17</v>
      </c>
      <c r="H10" s="2"/>
      <c r="I10" s="2" t="s">
        <v>18</v>
      </c>
      <c r="J10" s="5" t="s">
        <v>19</v>
      </c>
      <c r="K10" s="37"/>
      <c r="L10" s="38">
        <f t="shared" si="0"/>
        <v>0</v>
      </c>
    </row>
    <row r="11" spans="1:22" x14ac:dyDescent="0.3">
      <c r="A11" s="5" t="s">
        <v>34</v>
      </c>
      <c r="B11" s="5" t="s">
        <v>236</v>
      </c>
      <c r="C11" s="4" t="s">
        <v>239</v>
      </c>
      <c r="D11" s="1" t="s">
        <v>234</v>
      </c>
      <c r="E11" s="11"/>
      <c r="F11" s="4">
        <v>1</v>
      </c>
      <c r="G11" s="4" t="s">
        <v>17</v>
      </c>
      <c r="H11" s="2"/>
      <c r="I11" s="2" t="s">
        <v>18</v>
      </c>
      <c r="J11" s="5" t="s">
        <v>19</v>
      </c>
      <c r="K11" s="37"/>
      <c r="L11" s="38">
        <f t="shared" si="0"/>
        <v>0</v>
      </c>
    </row>
    <row r="12" spans="1:22" x14ac:dyDescent="0.3">
      <c r="A12" s="5" t="s">
        <v>37</v>
      </c>
      <c r="B12" s="5" t="s">
        <v>236</v>
      </c>
      <c r="C12" s="4" t="s">
        <v>239</v>
      </c>
      <c r="D12" s="1" t="s">
        <v>234</v>
      </c>
      <c r="E12" s="11"/>
      <c r="F12" s="4">
        <v>1</v>
      </c>
      <c r="G12" s="4" t="s">
        <v>17</v>
      </c>
      <c r="H12" s="2"/>
      <c r="I12" s="2" t="s">
        <v>18</v>
      </c>
      <c r="J12" s="5" t="s">
        <v>19</v>
      </c>
      <c r="K12" s="37"/>
      <c r="L12" s="38">
        <f t="shared" si="0"/>
        <v>0</v>
      </c>
    </row>
    <row r="13" spans="1:22" x14ac:dyDescent="0.3">
      <c r="A13" s="5" t="s">
        <v>40</v>
      </c>
      <c r="B13" s="5" t="s">
        <v>236</v>
      </c>
      <c r="C13" s="4" t="s">
        <v>239</v>
      </c>
      <c r="D13" s="4" t="s">
        <v>240</v>
      </c>
      <c r="E13" s="11"/>
      <c r="F13" s="4">
        <v>1</v>
      </c>
      <c r="G13" s="4" t="s">
        <v>17</v>
      </c>
      <c r="H13" s="2"/>
      <c r="I13" s="2" t="s">
        <v>18</v>
      </c>
      <c r="J13" s="5" t="s">
        <v>19</v>
      </c>
      <c r="K13" s="37"/>
      <c r="L13" s="38">
        <f t="shared" si="0"/>
        <v>0</v>
      </c>
    </row>
    <row r="14" spans="1:22" x14ac:dyDescent="0.3">
      <c r="A14" s="5" t="s">
        <v>43</v>
      </c>
      <c r="B14" s="5" t="s">
        <v>236</v>
      </c>
      <c r="C14" s="4" t="s">
        <v>239</v>
      </c>
      <c r="D14" s="4" t="s">
        <v>240</v>
      </c>
      <c r="E14" s="11"/>
      <c r="F14" s="4">
        <v>1</v>
      </c>
      <c r="G14" s="4" t="s">
        <v>17</v>
      </c>
      <c r="H14" s="2"/>
      <c r="I14" s="2" t="s">
        <v>18</v>
      </c>
      <c r="J14" s="5" t="s">
        <v>19</v>
      </c>
      <c r="K14" s="37"/>
      <c r="L14" s="38">
        <f t="shared" si="0"/>
        <v>0</v>
      </c>
    </row>
    <row r="15" spans="1:22" x14ac:dyDescent="0.3">
      <c r="A15" s="5" t="s">
        <v>48</v>
      </c>
      <c r="B15" s="2" t="s">
        <v>241</v>
      </c>
      <c r="C15" s="1" t="s">
        <v>242</v>
      </c>
      <c r="D15" s="1" t="s">
        <v>15</v>
      </c>
      <c r="E15" s="1" t="s">
        <v>39</v>
      </c>
      <c r="F15" s="1">
        <v>1</v>
      </c>
      <c r="G15" s="1" t="s">
        <v>17</v>
      </c>
      <c r="H15" s="2"/>
      <c r="I15" s="2" t="s">
        <v>18</v>
      </c>
      <c r="J15" s="5" t="s">
        <v>19</v>
      </c>
      <c r="K15" s="37"/>
      <c r="L15" s="38">
        <f t="shared" si="0"/>
        <v>0</v>
      </c>
    </row>
    <row r="16" spans="1:22" x14ac:dyDescent="0.3">
      <c r="A16" s="5" t="s">
        <v>51</v>
      </c>
      <c r="B16" s="2" t="s">
        <v>241</v>
      </c>
      <c r="C16" s="1" t="s">
        <v>242</v>
      </c>
      <c r="D16" s="1" t="s">
        <v>15</v>
      </c>
      <c r="E16" s="1" t="s">
        <v>39</v>
      </c>
      <c r="F16" s="1">
        <v>1</v>
      </c>
      <c r="G16" s="1" t="s">
        <v>17</v>
      </c>
      <c r="H16" s="1"/>
      <c r="I16" s="1" t="s">
        <v>18</v>
      </c>
      <c r="J16" s="5" t="s">
        <v>19</v>
      </c>
      <c r="K16" s="37"/>
      <c r="L16" s="38">
        <f t="shared" si="0"/>
        <v>0</v>
      </c>
    </row>
    <row r="17" spans="1:12" x14ac:dyDescent="0.3">
      <c r="A17" s="5" t="s">
        <v>57</v>
      </c>
      <c r="B17" s="2" t="s">
        <v>241</v>
      </c>
      <c r="C17" s="1" t="s">
        <v>243</v>
      </c>
      <c r="D17" s="1" t="s">
        <v>15</v>
      </c>
      <c r="E17" s="1" t="s">
        <v>244</v>
      </c>
      <c r="F17" s="1">
        <v>1</v>
      </c>
      <c r="G17" s="1" t="s">
        <v>17</v>
      </c>
      <c r="H17" s="1"/>
      <c r="I17" s="1" t="s">
        <v>18</v>
      </c>
      <c r="J17" s="5" t="s">
        <v>19</v>
      </c>
      <c r="K17" s="37"/>
      <c r="L17" s="38">
        <f t="shared" si="0"/>
        <v>0</v>
      </c>
    </row>
    <row r="18" spans="1:12" x14ac:dyDescent="0.3">
      <c r="A18" s="5" t="s">
        <v>59</v>
      </c>
      <c r="B18" s="2" t="s">
        <v>241</v>
      </c>
      <c r="C18" s="1" t="s">
        <v>243</v>
      </c>
      <c r="D18" s="1" t="s">
        <v>15</v>
      </c>
      <c r="E18" s="1" t="s">
        <v>244</v>
      </c>
      <c r="F18" s="1">
        <v>1</v>
      </c>
      <c r="G18" s="1" t="s">
        <v>17</v>
      </c>
      <c r="H18" s="1"/>
      <c r="I18" s="1" t="s">
        <v>18</v>
      </c>
      <c r="J18" s="5" t="s">
        <v>19</v>
      </c>
      <c r="K18" s="37"/>
      <c r="L18" s="38">
        <f t="shared" si="0"/>
        <v>0</v>
      </c>
    </row>
    <row r="19" spans="1:12" x14ac:dyDescent="0.3">
      <c r="A19" s="5" t="s">
        <v>61</v>
      </c>
      <c r="B19" s="2" t="s">
        <v>245</v>
      </c>
      <c r="C19" s="4" t="s">
        <v>246</v>
      </c>
      <c r="D19" s="1" t="s">
        <v>122</v>
      </c>
      <c r="E19" s="1"/>
      <c r="F19" s="1">
        <v>1</v>
      </c>
      <c r="G19" s="1" t="s">
        <v>17</v>
      </c>
      <c r="H19" s="1"/>
      <c r="I19" s="1" t="s">
        <v>18</v>
      </c>
      <c r="J19" s="5" t="s">
        <v>19</v>
      </c>
      <c r="K19" s="37"/>
      <c r="L19" s="38">
        <f t="shared" si="0"/>
        <v>0</v>
      </c>
    </row>
    <row r="20" spans="1:12" x14ac:dyDescent="0.3">
      <c r="A20" s="5" t="s">
        <v>65</v>
      </c>
      <c r="B20" s="2" t="s">
        <v>245</v>
      </c>
      <c r="C20" s="4" t="s">
        <v>246</v>
      </c>
      <c r="D20" s="1" t="s">
        <v>122</v>
      </c>
      <c r="E20" s="1"/>
      <c r="F20" s="1">
        <v>1</v>
      </c>
      <c r="G20" s="1" t="s">
        <v>17</v>
      </c>
      <c r="H20" s="1"/>
      <c r="I20" s="1" t="s">
        <v>18</v>
      </c>
      <c r="J20" s="5" t="s">
        <v>19</v>
      </c>
      <c r="K20" s="37"/>
      <c r="L20" s="38">
        <f t="shared" si="0"/>
        <v>0</v>
      </c>
    </row>
    <row r="21" spans="1:12" x14ac:dyDescent="0.3">
      <c r="A21" s="5" t="s">
        <v>67</v>
      </c>
      <c r="B21" s="2" t="s">
        <v>245</v>
      </c>
      <c r="C21" s="1" t="s">
        <v>247</v>
      </c>
      <c r="D21" s="1" t="s">
        <v>248</v>
      </c>
      <c r="E21" s="1"/>
      <c r="F21" s="1">
        <v>1</v>
      </c>
      <c r="G21" s="1" t="s">
        <v>17</v>
      </c>
      <c r="H21" s="1"/>
      <c r="I21" s="1" t="s">
        <v>18</v>
      </c>
      <c r="J21" s="5" t="s">
        <v>19</v>
      </c>
      <c r="K21" s="37"/>
      <c r="L21" s="38">
        <f t="shared" si="0"/>
        <v>0</v>
      </c>
    </row>
    <row r="22" spans="1:12" x14ac:dyDescent="0.3">
      <c r="A22" s="5" t="s">
        <v>69</v>
      </c>
      <c r="B22" s="2" t="s">
        <v>245</v>
      </c>
      <c r="C22" s="1" t="s">
        <v>249</v>
      </c>
      <c r="D22" s="1" t="s">
        <v>54</v>
      </c>
      <c r="E22" s="1"/>
      <c r="F22" s="1">
        <v>1</v>
      </c>
      <c r="G22" s="1" t="s">
        <v>17</v>
      </c>
      <c r="H22" s="1"/>
      <c r="I22" s="1" t="s">
        <v>18</v>
      </c>
      <c r="J22" s="5" t="s">
        <v>19</v>
      </c>
      <c r="K22" s="37"/>
      <c r="L22" s="38">
        <f t="shared" si="0"/>
        <v>0</v>
      </c>
    </row>
    <row r="23" spans="1:12" x14ac:dyDescent="0.3">
      <c r="A23" s="5" t="s">
        <v>72</v>
      </c>
      <c r="B23" s="2" t="s">
        <v>245</v>
      </c>
      <c r="C23" s="1" t="s">
        <v>249</v>
      </c>
      <c r="D23" s="1" t="s">
        <v>46</v>
      </c>
      <c r="E23" s="1"/>
      <c r="F23" s="1">
        <v>1</v>
      </c>
      <c r="G23" s="1" t="s">
        <v>17</v>
      </c>
      <c r="H23" s="1"/>
      <c r="I23" s="1" t="s">
        <v>18</v>
      </c>
      <c r="J23" s="5" t="s">
        <v>19</v>
      </c>
      <c r="K23" s="37"/>
      <c r="L23" s="38">
        <f t="shared" si="0"/>
        <v>0</v>
      </c>
    </row>
    <row r="24" spans="1:12" x14ac:dyDescent="0.3">
      <c r="A24" s="5" t="s">
        <v>75</v>
      </c>
      <c r="B24" s="2" t="s">
        <v>245</v>
      </c>
      <c r="C24" s="1" t="s">
        <v>249</v>
      </c>
      <c r="D24" s="1" t="s">
        <v>54</v>
      </c>
      <c r="E24" s="1"/>
      <c r="F24" s="1">
        <v>1</v>
      </c>
      <c r="G24" s="1" t="s">
        <v>17</v>
      </c>
      <c r="H24" s="1"/>
      <c r="I24" s="1" t="s">
        <v>18</v>
      </c>
      <c r="J24" s="5" t="s">
        <v>19</v>
      </c>
      <c r="K24" s="37"/>
      <c r="L24" s="38">
        <f t="shared" si="0"/>
        <v>0</v>
      </c>
    </row>
    <row r="25" spans="1:12" x14ac:dyDescent="0.3">
      <c r="A25" s="5" t="s">
        <v>79</v>
      </c>
      <c r="B25" s="2" t="s">
        <v>245</v>
      </c>
      <c r="C25" s="1" t="s">
        <v>250</v>
      </c>
      <c r="D25" s="1" t="s">
        <v>122</v>
      </c>
      <c r="E25" s="1"/>
      <c r="F25" s="1">
        <v>1</v>
      </c>
      <c r="G25" s="1" t="s">
        <v>17</v>
      </c>
      <c r="H25" s="1"/>
      <c r="I25" s="1" t="s">
        <v>18</v>
      </c>
      <c r="J25" s="5" t="s">
        <v>19</v>
      </c>
      <c r="K25" s="37"/>
      <c r="L25" s="38">
        <f t="shared" si="0"/>
        <v>0</v>
      </c>
    </row>
    <row r="26" spans="1:12" x14ac:dyDescent="0.3">
      <c r="A26" s="5" t="s">
        <v>82</v>
      </c>
      <c r="B26" s="2" t="s">
        <v>245</v>
      </c>
      <c r="C26" s="1" t="s">
        <v>250</v>
      </c>
      <c r="D26" s="1" t="s">
        <v>54</v>
      </c>
      <c r="E26" s="1"/>
      <c r="F26" s="1">
        <v>1</v>
      </c>
      <c r="G26" s="1" t="s">
        <v>17</v>
      </c>
      <c r="H26" s="1"/>
      <c r="I26" s="1" t="s">
        <v>18</v>
      </c>
      <c r="J26" s="5" t="s">
        <v>19</v>
      </c>
      <c r="K26" s="37"/>
      <c r="L26" s="38">
        <f t="shared" si="0"/>
        <v>0</v>
      </c>
    </row>
    <row r="27" spans="1:12" x14ac:dyDescent="0.3">
      <c r="A27" s="5" t="s">
        <v>86</v>
      </c>
      <c r="B27" s="2" t="s">
        <v>245</v>
      </c>
      <c r="C27" s="1" t="s">
        <v>251</v>
      </c>
      <c r="D27" s="1" t="s">
        <v>122</v>
      </c>
      <c r="E27" s="1" t="s">
        <v>252</v>
      </c>
      <c r="F27" s="1">
        <v>1</v>
      </c>
      <c r="G27" s="1" t="s">
        <v>17</v>
      </c>
      <c r="H27" s="1"/>
      <c r="I27" s="1" t="s">
        <v>18</v>
      </c>
      <c r="J27" s="5" t="s">
        <v>19</v>
      </c>
      <c r="K27" s="37"/>
      <c r="L27" s="38">
        <f t="shared" si="0"/>
        <v>0</v>
      </c>
    </row>
    <row r="28" spans="1:12" x14ac:dyDescent="0.3">
      <c r="A28" s="5" t="s">
        <v>88</v>
      </c>
      <c r="B28" s="2" t="s">
        <v>245</v>
      </c>
      <c r="C28" s="1" t="s">
        <v>251</v>
      </c>
      <c r="D28" s="1" t="s">
        <v>122</v>
      </c>
      <c r="E28" s="1" t="s">
        <v>252</v>
      </c>
      <c r="F28" s="1">
        <v>1</v>
      </c>
      <c r="G28" s="1" t="s">
        <v>17</v>
      </c>
      <c r="H28" s="1"/>
      <c r="I28" s="1" t="s">
        <v>18</v>
      </c>
      <c r="J28" s="5" t="s">
        <v>19</v>
      </c>
      <c r="K28" s="37"/>
      <c r="L28" s="38">
        <f t="shared" si="0"/>
        <v>0</v>
      </c>
    </row>
    <row r="29" spans="1:12" x14ac:dyDescent="0.3">
      <c r="A29" s="5" t="s">
        <v>90</v>
      </c>
      <c r="B29" s="2" t="s">
        <v>245</v>
      </c>
      <c r="C29" s="1" t="s">
        <v>251</v>
      </c>
      <c r="D29" s="1" t="s">
        <v>122</v>
      </c>
      <c r="E29" s="1" t="s">
        <v>253</v>
      </c>
      <c r="F29" s="1">
        <v>1</v>
      </c>
      <c r="G29" s="1" t="s">
        <v>17</v>
      </c>
      <c r="H29" s="1"/>
      <c r="I29" s="1" t="s">
        <v>18</v>
      </c>
      <c r="J29" s="5" t="s">
        <v>19</v>
      </c>
      <c r="K29" s="37"/>
      <c r="L29" s="38">
        <f t="shared" si="0"/>
        <v>0</v>
      </c>
    </row>
    <row r="30" spans="1:12" x14ac:dyDescent="0.3">
      <c r="A30" s="5" t="s">
        <v>94</v>
      </c>
      <c r="B30" s="2" t="s">
        <v>245</v>
      </c>
      <c r="C30" s="1" t="s">
        <v>251</v>
      </c>
      <c r="D30" s="1" t="s">
        <v>122</v>
      </c>
      <c r="E30" s="1"/>
      <c r="F30" s="1">
        <v>1</v>
      </c>
      <c r="G30" s="1" t="s">
        <v>17</v>
      </c>
      <c r="H30" s="1"/>
      <c r="I30" s="1" t="s">
        <v>18</v>
      </c>
      <c r="J30" s="5" t="s">
        <v>19</v>
      </c>
      <c r="K30" s="37"/>
      <c r="L30" s="38">
        <f t="shared" si="0"/>
        <v>0</v>
      </c>
    </row>
    <row r="31" spans="1:12" x14ac:dyDescent="0.3">
      <c r="A31" s="5" t="s">
        <v>97</v>
      </c>
      <c r="B31" s="1" t="s">
        <v>254</v>
      </c>
      <c r="C31" s="4" t="s">
        <v>255</v>
      </c>
      <c r="D31" s="1" t="s">
        <v>15</v>
      </c>
      <c r="E31" s="1"/>
      <c r="F31" s="1">
        <v>1</v>
      </c>
      <c r="G31" s="1" t="s">
        <v>17</v>
      </c>
      <c r="H31" s="1"/>
      <c r="I31" s="1" t="s">
        <v>18</v>
      </c>
      <c r="J31" s="5" t="s">
        <v>19</v>
      </c>
      <c r="K31" s="37"/>
      <c r="L31" s="38">
        <f t="shared" si="0"/>
        <v>0</v>
      </c>
    </row>
    <row r="32" spans="1:12" x14ac:dyDescent="0.3">
      <c r="A32" s="5" t="s">
        <v>99</v>
      </c>
      <c r="B32" s="1" t="s">
        <v>254</v>
      </c>
      <c r="C32" s="4" t="s">
        <v>255</v>
      </c>
      <c r="D32" s="1" t="s">
        <v>15</v>
      </c>
      <c r="E32" s="1"/>
      <c r="F32" s="1">
        <v>1</v>
      </c>
      <c r="G32" s="1" t="s">
        <v>17</v>
      </c>
      <c r="H32" s="1"/>
      <c r="I32" s="1" t="s">
        <v>18</v>
      </c>
      <c r="J32" s="5" t="s">
        <v>19</v>
      </c>
      <c r="K32" s="37"/>
      <c r="L32" s="38">
        <f t="shared" si="0"/>
        <v>0</v>
      </c>
    </row>
    <row r="33" spans="1:12" x14ac:dyDescent="0.3">
      <c r="A33" s="5" t="s">
        <v>101</v>
      </c>
      <c r="B33" s="1" t="s">
        <v>254</v>
      </c>
      <c r="C33" s="4" t="s">
        <v>255</v>
      </c>
      <c r="D33" s="1" t="s">
        <v>256</v>
      </c>
      <c r="E33" s="1"/>
      <c r="F33" s="1">
        <v>1</v>
      </c>
      <c r="G33" s="1" t="s">
        <v>17</v>
      </c>
      <c r="H33" s="1"/>
      <c r="I33" s="1" t="s">
        <v>18</v>
      </c>
      <c r="J33" s="5" t="s">
        <v>19</v>
      </c>
      <c r="K33" s="37"/>
      <c r="L33" s="38">
        <f t="shared" si="0"/>
        <v>0</v>
      </c>
    </row>
    <row r="34" spans="1:12" x14ac:dyDescent="0.3">
      <c r="A34" s="5" t="s">
        <v>105</v>
      </c>
      <c r="B34" s="2" t="s">
        <v>245</v>
      </c>
      <c r="C34" s="1" t="s">
        <v>257</v>
      </c>
      <c r="D34" s="1" t="s">
        <v>15</v>
      </c>
      <c r="E34" s="1"/>
      <c r="F34" s="1">
        <v>1</v>
      </c>
      <c r="G34" s="1" t="s">
        <v>17</v>
      </c>
      <c r="H34" s="1"/>
      <c r="I34" s="1" t="s">
        <v>18</v>
      </c>
      <c r="J34" s="5" t="s">
        <v>19</v>
      </c>
      <c r="K34" s="37"/>
      <c r="L34" s="38">
        <f t="shared" si="0"/>
        <v>0</v>
      </c>
    </row>
    <row r="35" spans="1:12" x14ac:dyDescent="0.3">
      <c r="A35" s="5" t="s">
        <v>108</v>
      </c>
      <c r="B35" s="2" t="s">
        <v>245</v>
      </c>
      <c r="C35" s="1" t="s">
        <v>83</v>
      </c>
      <c r="D35" s="1" t="s">
        <v>15</v>
      </c>
      <c r="E35" s="1"/>
      <c r="F35" s="1">
        <v>1</v>
      </c>
      <c r="G35" s="1" t="s">
        <v>17</v>
      </c>
      <c r="H35" s="1"/>
      <c r="I35" s="1" t="s">
        <v>18</v>
      </c>
      <c r="J35" s="5" t="s">
        <v>19</v>
      </c>
      <c r="K35" s="37"/>
      <c r="L35" s="38">
        <f t="shared" si="0"/>
        <v>0</v>
      </c>
    </row>
    <row r="36" spans="1:12" x14ac:dyDescent="0.3">
      <c r="A36" s="5" t="s">
        <v>111</v>
      </c>
      <c r="B36" s="2" t="s">
        <v>245</v>
      </c>
      <c r="C36" s="1" t="s">
        <v>83</v>
      </c>
      <c r="D36" s="1" t="s">
        <v>15</v>
      </c>
      <c r="E36" s="1"/>
      <c r="F36" s="1">
        <v>1</v>
      </c>
      <c r="G36" s="1" t="s">
        <v>17</v>
      </c>
      <c r="H36" s="1"/>
      <c r="I36" s="1" t="s">
        <v>18</v>
      </c>
      <c r="J36" s="5" t="s">
        <v>19</v>
      </c>
      <c r="K36" s="37"/>
      <c r="L36" s="38">
        <f t="shared" si="0"/>
        <v>0</v>
      </c>
    </row>
    <row r="37" spans="1:12" x14ac:dyDescent="0.3">
      <c r="A37" s="5" t="s">
        <v>116</v>
      </c>
      <c r="B37" s="9" t="s">
        <v>258</v>
      </c>
      <c r="C37" s="9" t="s">
        <v>259</v>
      </c>
      <c r="D37" s="9" t="s">
        <v>15</v>
      </c>
      <c r="E37" s="9" t="s">
        <v>137</v>
      </c>
      <c r="F37" s="9">
        <v>1</v>
      </c>
      <c r="G37" s="9" t="s">
        <v>17</v>
      </c>
      <c r="H37" s="9"/>
      <c r="I37" s="9" t="s">
        <v>18</v>
      </c>
      <c r="J37" s="5" t="s">
        <v>19</v>
      </c>
      <c r="K37" s="37"/>
      <c r="L37" s="38">
        <f>K37*1*F37</f>
        <v>0</v>
      </c>
    </row>
    <row r="38" spans="1:12" x14ac:dyDescent="0.3">
      <c r="A38" s="5" t="s">
        <v>260</v>
      </c>
      <c r="B38" s="2" t="s">
        <v>261</v>
      </c>
      <c r="C38" s="2" t="s">
        <v>259</v>
      </c>
      <c r="D38" s="2" t="s">
        <v>15</v>
      </c>
      <c r="E38" s="2" t="s">
        <v>25</v>
      </c>
      <c r="F38" s="2">
        <v>1</v>
      </c>
      <c r="G38" s="2" t="s">
        <v>17</v>
      </c>
      <c r="H38" s="2"/>
      <c r="I38" s="2" t="s">
        <v>18</v>
      </c>
      <c r="J38" s="5" t="s">
        <v>19</v>
      </c>
      <c r="K38" s="37"/>
      <c r="L38" s="38">
        <f t="shared" ref="L38:L41" si="1">K38*1*F38</f>
        <v>0</v>
      </c>
    </row>
    <row r="39" spans="1:12" x14ac:dyDescent="0.3">
      <c r="A39" s="5" t="s">
        <v>262</v>
      </c>
      <c r="B39" s="2" t="s">
        <v>263</v>
      </c>
      <c r="C39" s="2" t="s">
        <v>259</v>
      </c>
      <c r="D39" s="2" t="s">
        <v>15</v>
      </c>
      <c r="E39" s="2" t="s">
        <v>25</v>
      </c>
      <c r="F39" s="2">
        <v>1</v>
      </c>
      <c r="G39" s="2" t="s">
        <v>17</v>
      </c>
      <c r="H39" s="2"/>
      <c r="I39" s="2" t="s">
        <v>18</v>
      </c>
      <c r="J39" s="5" t="s">
        <v>19</v>
      </c>
      <c r="K39" s="37"/>
      <c r="L39" s="38">
        <f t="shared" si="1"/>
        <v>0</v>
      </c>
    </row>
    <row r="40" spans="1:12" x14ac:dyDescent="0.3">
      <c r="A40" s="5" t="s">
        <v>264</v>
      </c>
      <c r="B40" s="2" t="s">
        <v>265</v>
      </c>
      <c r="C40" s="2" t="s">
        <v>259</v>
      </c>
      <c r="D40" s="2" t="s">
        <v>15</v>
      </c>
      <c r="E40" s="2" t="s">
        <v>25</v>
      </c>
      <c r="F40" s="2">
        <v>1</v>
      </c>
      <c r="G40" s="2" t="s">
        <v>17</v>
      </c>
      <c r="H40" s="2"/>
      <c r="I40" s="2" t="s">
        <v>18</v>
      </c>
      <c r="J40" s="5" t="s">
        <v>19</v>
      </c>
      <c r="K40" s="37"/>
      <c r="L40" s="38">
        <f t="shared" si="1"/>
        <v>0</v>
      </c>
    </row>
    <row r="41" spans="1:12" ht="15" thickBot="1" x14ac:dyDescent="0.35">
      <c r="A41" s="5" t="s">
        <v>266</v>
      </c>
      <c r="B41" s="2" t="s">
        <v>267</v>
      </c>
      <c r="C41" s="2" t="s">
        <v>268</v>
      </c>
      <c r="D41" s="2" t="s">
        <v>114</v>
      </c>
      <c r="E41" s="2" t="s">
        <v>269</v>
      </c>
      <c r="F41" s="2">
        <v>1</v>
      </c>
      <c r="G41" s="2" t="s">
        <v>17</v>
      </c>
      <c r="H41" s="2"/>
      <c r="I41" s="2" t="s">
        <v>18</v>
      </c>
      <c r="J41" s="5" t="s">
        <v>19</v>
      </c>
      <c r="K41" s="37"/>
      <c r="L41" s="38">
        <f t="shared" si="1"/>
        <v>0</v>
      </c>
    </row>
    <row r="42" spans="1:12" ht="15" thickBot="1" x14ac:dyDescent="0.35">
      <c r="A42" s="31"/>
      <c r="B42" s="32"/>
      <c r="C42" s="32"/>
      <c r="D42" s="32"/>
      <c r="E42" s="32"/>
      <c r="F42" s="32"/>
      <c r="G42" s="32"/>
      <c r="H42" s="67"/>
      <c r="I42" s="32"/>
      <c r="J42" s="31"/>
      <c r="K42" s="64" t="s">
        <v>118</v>
      </c>
      <c r="L42" s="52">
        <f>SUM(L5:L41)</f>
        <v>0</v>
      </c>
    </row>
    <row r="43" spans="1:12" ht="86.4" customHeight="1" x14ac:dyDescent="0.3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2" ht="15" thickBot="1" x14ac:dyDescent="0.35">
      <c r="A44" s="66" t="s">
        <v>119</v>
      </c>
      <c r="B44" s="67"/>
      <c r="C44" s="67"/>
      <c r="D44" s="67"/>
      <c r="E44" s="67"/>
      <c r="F44" s="67"/>
      <c r="G44" s="67"/>
      <c r="H44" s="67"/>
      <c r="I44" s="67"/>
      <c r="J44" s="67"/>
      <c r="K44" s="62"/>
      <c r="L44" s="62"/>
    </row>
    <row r="45" spans="1:12" ht="93" thickBot="1" x14ac:dyDescent="0.35">
      <c r="A45" s="13" t="s">
        <v>2</v>
      </c>
      <c r="B45" s="28" t="s">
        <v>3</v>
      </c>
      <c r="C45" s="14" t="s">
        <v>4</v>
      </c>
      <c r="D45" s="14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5" t="s">
        <v>9</v>
      </c>
      <c r="J45" s="27" t="s">
        <v>10</v>
      </c>
      <c r="K45" s="15" t="s">
        <v>11</v>
      </c>
      <c r="L45" s="35" t="s">
        <v>12</v>
      </c>
    </row>
    <row r="46" spans="1:12" x14ac:dyDescent="0.3">
      <c r="A46" s="7" t="s">
        <v>13</v>
      </c>
      <c r="B46" s="8" t="s">
        <v>270</v>
      </c>
      <c r="C46" s="8" t="s">
        <v>271</v>
      </c>
      <c r="D46" s="8" t="s">
        <v>122</v>
      </c>
      <c r="E46" s="8" t="s">
        <v>272</v>
      </c>
      <c r="F46" s="8">
        <v>1</v>
      </c>
      <c r="G46" s="8" t="s">
        <v>17</v>
      </c>
      <c r="H46" s="8"/>
      <c r="I46" s="8" t="s">
        <v>18</v>
      </c>
      <c r="J46" s="5" t="s">
        <v>19</v>
      </c>
      <c r="K46" s="36"/>
      <c r="L46" s="39">
        <f>K46*1*F46</f>
        <v>0</v>
      </c>
    </row>
    <row r="47" spans="1:12" x14ac:dyDescent="0.3">
      <c r="A47" s="4" t="s">
        <v>20</v>
      </c>
      <c r="B47" s="5" t="s">
        <v>270</v>
      </c>
      <c r="C47" s="5" t="s">
        <v>121</v>
      </c>
      <c r="D47" s="5" t="s">
        <v>122</v>
      </c>
      <c r="E47" s="5" t="s">
        <v>273</v>
      </c>
      <c r="F47" s="5">
        <v>1</v>
      </c>
      <c r="G47" s="5" t="s">
        <v>17</v>
      </c>
      <c r="H47" s="5"/>
      <c r="I47" s="5" t="s">
        <v>18</v>
      </c>
      <c r="J47" s="5" t="s">
        <v>19</v>
      </c>
      <c r="K47" s="37"/>
      <c r="L47" s="39">
        <f t="shared" ref="L47:L64" si="2">K47*1*F47</f>
        <v>0</v>
      </c>
    </row>
    <row r="48" spans="1:12" x14ac:dyDescent="0.3">
      <c r="A48" s="4" t="s">
        <v>22</v>
      </c>
      <c r="B48" s="5" t="s">
        <v>270</v>
      </c>
      <c r="C48" s="5" t="s">
        <v>274</v>
      </c>
      <c r="D48" s="5" t="s">
        <v>275</v>
      </c>
      <c r="E48" s="5" t="s">
        <v>276</v>
      </c>
      <c r="F48" s="5">
        <v>1</v>
      </c>
      <c r="G48" s="5" t="s">
        <v>17</v>
      </c>
      <c r="H48" s="5"/>
      <c r="I48" s="5" t="s">
        <v>18</v>
      </c>
      <c r="J48" s="5" t="s">
        <v>19</v>
      </c>
      <c r="K48" s="37"/>
      <c r="L48" s="39">
        <f t="shared" si="2"/>
        <v>0</v>
      </c>
    </row>
    <row r="49" spans="1:12" x14ac:dyDescent="0.3">
      <c r="A49" s="7" t="s">
        <v>26</v>
      </c>
      <c r="B49" s="5" t="s">
        <v>270</v>
      </c>
      <c r="C49" s="5" t="s">
        <v>277</v>
      </c>
      <c r="D49" s="5" t="s">
        <v>275</v>
      </c>
      <c r="E49" s="5" t="s">
        <v>276</v>
      </c>
      <c r="F49" s="5">
        <v>1</v>
      </c>
      <c r="G49" s="5" t="s">
        <v>17</v>
      </c>
      <c r="H49" s="5"/>
      <c r="I49" s="5" t="s">
        <v>18</v>
      </c>
      <c r="J49" s="5" t="s">
        <v>19</v>
      </c>
      <c r="K49" s="37"/>
      <c r="L49" s="39">
        <f t="shared" si="2"/>
        <v>0</v>
      </c>
    </row>
    <row r="50" spans="1:12" x14ac:dyDescent="0.3">
      <c r="A50" s="4" t="s">
        <v>29</v>
      </c>
      <c r="B50" s="5" t="s">
        <v>270</v>
      </c>
      <c r="C50" s="5" t="s">
        <v>278</v>
      </c>
      <c r="D50" s="5" t="s">
        <v>275</v>
      </c>
      <c r="E50" s="5" t="s">
        <v>279</v>
      </c>
      <c r="F50" s="5">
        <v>1</v>
      </c>
      <c r="G50" s="5" t="s">
        <v>17</v>
      </c>
      <c r="H50" s="5"/>
      <c r="I50" s="5" t="s">
        <v>18</v>
      </c>
      <c r="J50" s="5" t="s">
        <v>19</v>
      </c>
      <c r="K50" s="37"/>
      <c r="L50" s="39">
        <f t="shared" si="2"/>
        <v>0</v>
      </c>
    </row>
    <row r="51" spans="1:12" x14ac:dyDescent="0.3">
      <c r="A51" s="4" t="s">
        <v>31</v>
      </c>
      <c r="B51" s="5" t="s">
        <v>270</v>
      </c>
      <c r="C51" s="5" t="s">
        <v>280</v>
      </c>
      <c r="D51" s="5" t="s">
        <v>122</v>
      </c>
      <c r="E51" s="5" t="s">
        <v>281</v>
      </c>
      <c r="F51" s="5">
        <v>1</v>
      </c>
      <c r="G51" s="5" t="s">
        <v>17</v>
      </c>
      <c r="H51" s="5"/>
      <c r="I51" s="5" t="s">
        <v>18</v>
      </c>
      <c r="J51" s="5" t="s">
        <v>19</v>
      </c>
      <c r="K51" s="37"/>
      <c r="L51" s="39">
        <f t="shared" si="2"/>
        <v>0</v>
      </c>
    </row>
    <row r="52" spans="1:12" x14ac:dyDescent="0.3">
      <c r="A52" s="7" t="s">
        <v>34</v>
      </c>
      <c r="B52" s="5" t="s">
        <v>270</v>
      </c>
      <c r="C52" s="5" t="s">
        <v>282</v>
      </c>
      <c r="D52" s="5" t="s">
        <v>122</v>
      </c>
      <c r="E52" s="5" t="s">
        <v>283</v>
      </c>
      <c r="F52" s="5">
        <v>1</v>
      </c>
      <c r="G52" s="5" t="s">
        <v>17</v>
      </c>
      <c r="H52" s="5"/>
      <c r="I52" s="5" t="s">
        <v>18</v>
      </c>
      <c r="J52" s="5" t="s">
        <v>19</v>
      </c>
      <c r="K52" s="37"/>
      <c r="L52" s="39">
        <f t="shared" si="2"/>
        <v>0</v>
      </c>
    </row>
    <row r="53" spans="1:12" x14ac:dyDescent="0.3">
      <c r="A53" s="4" t="s">
        <v>37</v>
      </c>
      <c r="B53" s="5" t="s">
        <v>270</v>
      </c>
      <c r="C53" s="5" t="s">
        <v>284</v>
      </c>
      <c r="D53" s="5" t="s">
        <v>15</v>
      </c>
      <c r="E53" s="5" t="s">
        <v>285</v>
      </c>
      <c r="F53" s="5">
        <v>1</v>
      </c>
      <c r="G53" s="5" t="s">
        <v>17</v>
      </c>
      <c r="H53" s="5"/>
      <c r="I53" s="5" t="s">
        <v>18</v>
      </c>
      <c r="J53" s="5" t="s">
        <v>19</v>
      </c>
      <c r="K53" s="37"/>
      <c r="L53" s="39">
        <f t="shared" si="2"/>
        <v>0</v>
      </c>
    </row>
    <row r="54" spans="1:12" x14ac:dyDescent="0.3">
      <c r="A54" s="4" t="s">
        <v>40</v>
      </c>
      <c r="B54" s="5" t="s">
        <v>286</v>
      </c>
      <c r="C54" s="5" t="s">
        <v>287</v>
      </c>
      <c r="D54" s="5" t="s">
        <v>122</v>
      </c>
      <c r="E54" s="5" t="s">
        <v>288</v>
      </c>
      <c r="F54" s="5">
        <v>1</v>
      </c>
      <c r="G54" s="5" t="s">
        <v>17</v>
      </c>
      <c r="H54" s="5"/>
      <c r="I54" s="5" t="s">
        <v>18</v>
      </c>
      <c r="J54" s="5" t="s">
        <v>19</v>
      </c>
      <c r="K54" s="37"/>
      <c r="L54" s="39">
        <f t="shared" si="2"/>
        <v>0</v>
      </c>
    </row>
    <row r="55" spans="1:12" x14ac:dyDescent="0.3">
      <c r="A55" s="7" t="s">
        <v>43</v>
      </c>
      <c r="B55" s="5" t="s">
        <v>286</v>
      </c>
      <c r="C55" s="5" t="s">
        <v>289</v>
      </c>
      <c r="D55" s="5" t="s">
        <v>122</v>
      </c>
      <c r="E55" s="5" t="s">
        <v>228</v>
      </c>
      <c r="F55" s="5">
        <v>1</v>
      </c>
      <c r="G55" s="5" t="s">
        <v>17</v>
      </c>
      <c r="H55" s="5"/>
      <c r="I55" s="5" t="s">
        <v>18</v>
      </c>
      <c r="J55" s="5" t="s">
        <v>19</v>
      </c>
      <c r="K55" s="37"/>
      <c r="L55" s="39">
        <f t="shared" si="2"/>
        <v>0</v>
      </c>
    </row>
    <row r="56" spans="1:12" x14ac:dyDescent="0.3">
      <c r="A56" s="4" t="s">
        <v>48</v>
      </c>
      <c r="B56" s="5" t="s">
        <v>286</v>
      </c>
      <c r="C56" s="5" t="s">
        <v>121</v>
      </c>
      <c r="D56" s="5" t="s">
        <v>54</v>
      </c>
      <c r="E56" s="5" t="s">
        <v>290</v>
      </c>
      <c r="F56" s="5">
        <v>1</v>
      </c>
      <c r="G56" s="5" t="s">
        <v>17</v>
      </c>
      <c r="H56" s="5"/>
      <c r="I56" s="5" t="s">
        <v>18</v>
      </c>
      <c r="J56" s="5" t="s">
        <v>19</v>
      </c>
      <c r="K56" s="37"/>
      <c r="L56" s="39">
        <f t="shared" si="2"/>
        <v>0</v>
      </c>
    </row>
    <row r="57" spans="1:12" x14ac:dyDescent="0.3">
      <c r="A57" s="4" t="s">
        <v>51</v>
      </c>
      <c r="B57" s="5" t="s">
        <v>291</v>
      </c>
      <c r="C57" s="5" t="s">
        <v>292</v>
      </c>
      <c r="D57" s="5" t="s">
        <v>15</v>
      </c>
      <c r="E57" s="5" t="s">
        <v>238</v>
      </c>
      <c r="F57" s="5">
        <v>1</v>
      </c>
      <c r="G57" s="5" t="s">
        <v>17</v>
      </c>
      <c r="H57" s="5"/>
      <c r="I57" s="5" t="s">
        <v>18</v>
      </c>
      <c r="J57" s="5" t="s">
        <v>19</v>
      </c>
      <c r="K57" s="37"/>
      <c r="L57" s="39">
        <f t="shared" si="2"/>
        <v>0</v>
      </c>
    </row>
    <row r="58" spans="1:12" x14ac:dyDescent="0.3">
      <c r="A58" s="7" t="s">
        <v>57</v>
      </c>
      <c r="B58" s="5" t="s">
        <v>293</v>
      </c>
      <c r="C58" s="5" t="s">
        <v>121</v>
      </c>
      <c r="D58" s="5" t="s">
        <v>15</v>
      </c>
      <c r="E58" s="5" t="s">
        <v>294</v>
      </c>
      <c r="F58" s="5">
        <v>1</v>
      </c>
      <c r="G58" s="5" t="s">
        <v>17</v>
      </c>
      <c r="H58" s="5"/>
      <c r="I58" s="5" t="s">
        <v>18</v>
      </c>
      <c r="J58" s="5" t="s">
        <v>19</v>
      </c>
      <c r="K58" s="37"/>
      <c r="L58" s="39">
        <f t="shared" si="2"/>
        <v>0</v>
      </c>
    </row>
    <row r="59" spans="1:12" x14ac:dyDescent="0.3">
      <c r="A59" s="4" t="s">
        <v>59</v>
      </c>
      <c r="B59" s="5" t="s">
        <v>293</v>
      </c>
      <c r="C59" s="5" t="s">
        <v>282</v>
      </c>
      <c r="D59" s="5" t="s">
        <v>54</v>
      </c>
      <c r="E59" s="5" t="s">
        <v>295</v>
      </c>
      <c r="F59" s="5">
        <v>1</v>
      </c>
      <c r="G59" s="5" t="s">
        <v>17</v>
      </c>
      <c r="H59" s="5"/>
      <c r="I59" s="5" t="s">
        <v>18</v>
      </c>
      <c r="J59" s="5" t="s">
        <v>19</v>
      </c>
      <c r="K59" s="37"/>
      <c r="L59" s="39">
        <f t="shared" si="2"/>
        <v>0</v>
      </c>
    </row>
    <row r="60" spans="1:12" x14ac:dyDescent="0.3">
      <c r="A60" s="4" t="s">
        <v>61</v>
      </c>
      <c r="B60" s="5" t="s">
        <v>293</v>
      </c>
      <c r="C60" s="5" t="s">
        <v>287</v>
      </c>
      <c r="D60" s="5" t="s">
        <v>122</v>
      </c>
      <c r="E60" s="5" t="s">
        <v>296</v>
      </c>
      <c r="F60" s="5">
        <v>1</v>
      </c>
      <c r="G60" s="5" t="s">
        <v>17</v>
      </c>
      <c r="H60" s="5"/>
      <c r="I60" s="5" t="s">
        <v>18</v>
      </c>
      <c r="J60" s="5" t="s">
        <v>19</v>
      </c>
      <c r="K60" s="37"/>
      <c r="L60" s="39">
        <f t="shared" si="2"/>
        <v>0</v>
      </c>
    </row>
    <row r="61" spans="1:12" x14ac:dyDescent="0.3">
      <c r="A61" s="7" t="s">
        <v>65</v>
      </c>
      <c r="B61" s="5" t="s">
        <v>297</v>
      </c>
      <c r="C61" s="5" t="s">
        <v>121</v>
      </c>
      <c r="D61" s="5" t="s">
        <v>54</v>
      </c>
      <c r="E61" s="5" t="s">
        <v>298</v>
      </c>
      <c r="F61" s="5">
        <v>1</v>
      </c>
      <c r="G61" s="5" t="s">
        <v>17</v>
      </c>
      <c r="H61" s="5"/>
      <c r="I61" s="5" t="s">
        <v>18</v>
      </c>
      <c r="J61" s="5" t="s">
        <v>19</v>
      </c>
      <c r="K61" s="37"/>
      <c r="L61" s="39">
        <f t="shared" si="2"/>
        <v>0</v>
      </c>
    </row>
    <row r="62" spans="1:12" x14ac:dyDescent="0.3">
      <c r="A62" s="4" t="s">
        <v>67</v>
      </c>
      <c r="B62" s="5" t="s">
        <v>297</v>
      </c>
      <c r="C62" s="5" t="s">
        <v>287</v>
      </c>
      <c r="D62" s="5" t="s">
        <v>54</v>
      </c>
      <c r="E62" s="5" t="s">
        <v>299</v>
      </c>
      <c r="F62" s="5">
        <v>1</v>
      </c>
      <c r="G62" s="5" t="s">
        <v>17</v>
      </c>
      <c r="H62" s="5"/>
      <c r="I62" s="5" t="s">
        <v>18</v>
      </c>
      <c r="J62" s="5" t="s">
        <v>19</v>
      </c>
      <c r="K62" s="37"/>
      <c r="L62" s="39">
        <f t="shared" si="2"/>
        <v>0</v>
      </c>
    </row>
    <row r="63" spans="1:12" x14ac:dyDescent="0.3">
      <c r="A63" s="4" t="s">
        <v>69</v>
      </c>
      <c r="B63" s="5" t="s">
        <v>297</v>
      </c>
      <c r="C63" s="5" t="s">
        <v>300</v>
      </c>
      <c r="D63" s="5" t="s">
        <v>15</v>
      </c>
      <c r="E63" s="5" t="s">
        <v>301</v>
      </c>
      <c r="F63" s="5">
        <v>1</v>
      </c>
      <c r="G63" s="5" t="s">
        <v>17</v>
      </c>
      <c r="H63" s="5"/>
      <c r="I63" s="5" t="s">
        <v>18</v>
      </c>
      <c r="J63" s="5" t="s">
        <v>19</v>
      </c>
      <c r="K63" s="37"/>
      <c r="L63" s="39">
        <f t="shared" si="2"/>
        <v>0</v>
      </c>
    </row>
    <row r="64" spans="1:12" ht="15" thickBot="1" x14ac:dyDescent="0.35">
      <c r="A64" s="7" t="s">
        <v>72</v>
      </c>
      <c r="B64" s="5" t="s">
        <v>302</v>
      </c>
      <c r="C64" s="5" t="s">
        <v>292</v>
      </c>
      <c r="D64" s="5" t="s">
        <v>122</v>
      </c>
      <c r="E64" s="5" t="s">
        <v>303</v>
      </c>
      <c r="F64" s="5">
        <v>1</v>
      </c>
      <c r="G64" s="5" t="s">
        <v>17</v>
      </c>
      <c r="H64" s="5"/>
      <c r="I64" s="5" t="s">
        <v>18</v>
      </c>
      <c r="J64" s="5" t="s">
        <v>19</v>
      </c>
      <c r="K64" s="37"/>
      <c r="L64" s="39">
        <f t="shared" si="2"/>
        <v>0</v>
      </c>
    </row>
    <row r="65" spans="1:13" ht="15" thickBot="1" x14ac:dyDescent="0.3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4" t="s">
        <v>118</v>
      </c>
      <c r="L65" s="52">
        <f>SUM(L46:L64)</f>
        <v>0</v>
      </c>
    </row>
    <row r="67" spans="1:13" ht="15" thickBot="1" x14ac:dyDescent="0.35">
      <c r="A67" s="24" t="s">
        <v>158</v>
      </c>
      <c r="B67" s="24"/>
      <c r="C67" s="24"/>
      <c r="D67" s="24"/>
      <c r="E67" s="24"/>
      <c r="F67" s="24"/>
      <c r="G67" s="24"/>
      <c r="H67" s="24"/>
      <c r="I67" s="24"/>
      <c r="J67" s="24"/>
    </row>
    <row r="68" spans="1:13" ht="93" thickBot="1" x14ac:dyDescent="0.35">
      <c r="A68" s="13" t="s">
        <v>2</v>
      </c>
      <c r="B68" s="14" t="s">
        <v>3</v>
      </c>
      <c r="C68" s="14" t="s">
        <v>4</v>
      </c>
      <c r="D68" s="14" t="s">
        <v>159</v>
      </c>
      <c r="E68" s="14" t="s">
        <v>6</v>
      </c>
      <c r="F68" s="14" t="s">
        <v>7</v>
      </c>
      <c r="G68" s="14" t="s">
        <v>304</v>
      </c>
      <c r="H68" s="15" t="s">
        <v>160</v>
      </c>
      <c r="I68" s="15" t="s">
        <v>161</v>
      </c>
      <c r="J68" s="15" t="s">
        <v>9</v>
      </c>
      <c r="K68" s="27" t="s">
        <v>10</v>
      </c>
      <c r="L68" s="15" t="s">
        <v>11</v>
      </c>
      <c r="M68" s="35" t="s">
        <v>12</v>
      </c>
    </row>
    <row r="69" spans="1:13" x14ac:dyDescent="0.3">
      <c r="A69" s="26"/>
      <c r="B69" s="16" t="s">
        <v>162</v>
      </c>
      <c r="C69" s="16"/>
      <c r="D69" s="16"/>
      <c r="E69" s="16"/>
      <c r="F69" s="16"/>
      <c r="G69" s="16"/>
      <c r="H69" s="17"/>
      <c r="I69" s="16"/>
      <c r="J69" s="17"/>
      <c r="K69" s="8"/>
      <c r="L69" s="36"/>
      <c r="M69" s="39"/>
    </row>
    <row r="70" spans="1:13" x14ac:dyDescent="0.3">
      <c r="A70" s="18" t="s">
        <v>13</v>
      </c>
      <c r="B70" s="5" t="s">
        <v>305</v>
      </c>
      <c r="C70" s="2" t="s">
        <v>306</v>
      </c>
      <c r="D70" s="1" t="s">
        <v>307</v>
      </c>
      <c r="E70" s="1"/>
      <c r="F70" s="1">
        <v>66</v>
      </c>
      <c r="G70" s="1" t="s">
        <v>17</v>
      </c>
      <c r="H70" s="1"/>
      <c r="I70" s="1"/>
      <c r="J70" s="1" t="s">
        <v>167</v>
      </c>
      <c r="K70" s="5" t="s">
        <v>19</v>
      </c>
      <c r="L70" s="37"/>
      <c r="M70" s="38">
        <f>L70*1*F70</f>
        <v>0</v>
      </c>
    </row>
    <row r="71" spans="1:13" x14ac:dyDescent="0.3">
      <c r="A71" s="18"/>
      <c r="B71" s="5"/>
      <c r="C71" s="2"/>
      <c r="D71" s="1"/>
      <c r="E71" s="1"/>
      <c r="F71" s="1"/>
      <c r="G71" s="1"/>
      <c r="H71" s="1"/>
      <c r="I71" s="1"/>
      <c r="J71" s="1"/>
      <c r="K71" s="5"/>
      <c r="L71" s="37"/>
      <c r="M71" s="38"/>
    </row>
    <row r="72" spans="1:13" x14ac:dyDescent="0.3">
      <c r="A72" s="19"/>
      <c r="B72" s="20" t="s">
        <v>193</v>
      </c>
      <c r="C72" s="1"/>
      <c r="D72" s="1"/>
      <c r="E72" s="1"/>
      <c r="F72" s="1"/>
      <c r="G72" s="1"/>
      <c r="H72" s="1"/>
      <c r="I72" s="1"/>
      <c r="J72" s="1"/>
      <c r="K72" s="5"/>
      <c r="L72" s="37"/>
      <c r="M72" s="38"/>
    </row>
    <row r="73" spans="1:13" x14ac:dyDescent="0.3">
      <c r="A73" s="19" t="s">
        <v>20</v>
      </c>
      <c r="B73" s="5" t="s">
        <v>305</v>
      </c>
      <c r="C73" s="4" t="s">
        <v>308</v>
      </c>
      <c r="D73" s="4" t="s">
        <v>309</v>
      </c>
      <c r="E73" s="4"/>
      <c r="F73" s="4">
        <v>1</v>
      </c>
      <c r="G73" s="4" t="s">
        <v>17</v>
      </c>
      <c r="H73" s="1"/>
      <c r="I73" s="1"/>
      <c r="J73" s="1" t="s">
        <v>196</v>
      </c>
      <c r="K73" s="5" t="s">
        <v>56</v>
      </c>
      <c r="L73" s="37"/>
      <c r="M73" s="38">
        <f>L73*2*F73</f>
        <v>0</v>
      </c>
    </row>
    <row r="74" spans="1:13" x14ac:dyDescent="0.3">
      <c r="A74" s="19" t="s">
        <v>22</v>
      </c>
      <c r="B74" s="5" t="s">
        <v>305</v>
      </c>
      <c r="C74" s="5" t="s">
        <v>310</v>
      </c>
      <c r="D74" s="1" t="s">
        <v>311</v>
      </c>
      <c r="E74" s="1"/>
      <c r="F74" s="1">
        <v>2</v>
      </c>
      <c r="G74" s="1" t="s">
        <v>17</v>
      </c>
      <c r="H74" s="1"/>
      <c r="I74" s="1"/>
      <c r="J74" s="1" t="s">
        <v>196</v>
      </c>
      <c r="K74" s="5" t="s">
        <v>56</v>
      </c>
      <c r="L74" s="37"/>
      <c r="M74" s="38">
        <f>L74*2*F74</f>
        <v>0</v>
      </c>
    </row>
    <row r="75" spans="1:13" x14ac:dyDescent="0.3">
      <c r="A75" s="19"/>
      <c r="B75" s="2"/>
      <c r="C75" s="1"/>
      <c r="D75" s="1"/>
      <c r="E75" s="1"/>
      <c r="F75" s="1"/>
      <c r="G75" s="1"/>
      <c r="H75" s="1"/>
      <c r="I75" s="1"/>
      <c r="J75" s="1"/>
      <c r="K75" s="5"/>
      <c r="L75" s="37"/>
      <c r="M75" s="38"/>
    </row>
    <row r="76" spans="1:13" x14ac:dyDescent="0.3">
      <c r="A76" s="19"/>
      <c r="B76" s="20" t="s">
        <v>210</v>
      </c>
      <c r="C76" s="1"/>
      <c r="D76" s="1"/>
      <c r="E76" s="1"/>
      <c r="F76" s="1"/>
      <c r="G76" s="1"/>
      <c r="H76" s="1"/>
      <c r="I76" s="1"/>
      <c r="J76" s="1"/>
      <c r="K76" s="5"/>
      <c r="L76" s="37"/>
      <c r="M76" s="38"/>
    </row>
    <row r="77" spans="1:13" x14ac:dyDescent="0.3">
      <c r="A77" s="19" t="s">
        <v>26</v>
      </c>
      <c r="B77" s="5" t="s">
        <v>305</v>
      </c>
      <c r="C77" s="2" t="s">
        <v>306</v>
      </c>
      <c r="D77" s="1" t="s">
        <v>312</v>
      </c>
      <c r="E77" s="1"/>
      <c r="F77" s="1">
        <v>16</v>
      </c>
      <c r="G77" s="1" t="s">
        <v>17</v>
      </c>
      <c r="H77" s="1"/>
      <c r="I77" s="1"/>
      <c r="J77" s="1" t="s">
        <v>212</v>
      </c>
      <c r="K77" s="8" t="s">
        <v>19</v>
      </c>
      <c r="L77" s="37"/>
      <c r="M77" s="38">
        <f>L77*1*F77</f>
        <v>0</v>
      </c>
    </row>
    <row r="78" spans="1:13" x14ac:dyDescent="0.3">
      <c r="A78" s="19"/>
      <c r="B78" s="5"/>
      <c r="C78" s="2"/>
      <c r="D78" s="1"/>
      <c r="E78" s="1"/>
      <c r="F78" s="1"/>
      <c r="G78" s="1"/>
      <c r="H78" s="1"/>
      <c r="I78" s="1"/>
      <c r="J78" s="1"/>
      <c r="K78" s="5"/>
      <c r="L78" s="37"/>
      <c r="M78" s="38"/>
    </row>
    <row r="79" spans="1:13" x14ac:dyDescent="0.3">
      <c r="A79" s="19"/>
      <c r="B79" s="20" t="s">
        <v>313</v>
      </c>
      <c r="C79" s="1"/>
      <c r="D79" s="1"/>
      <c r="E79" s="1"/>
      <c r="F79" s="1"/>
      <c r="G79" s="1"/>
      <c r="H79" s="1"/>
      <c r="I79" s="1"/>
      <c r="J79" s="1"/>
      <c r="K79" s="5"/>
      <c r="L79" s="37"/>
      <c r="M79" s="38"/>
    </row>
    <row r="80" spans="1:13" ht="27" x14ac:dyDescent="0.3">
      <c r="A80" s="19" t="s">
        <v>29</v>
      </c>
      <c r="B80" s="2" t="s">
        <v>314</v>
      </c>
      <c r="C80" s="2" t="s">
        <v>306</v>
      </c>
      <c r="D80" s="33" t="s">
        <v>315</v>
      </c>
      <c r="E80" s="2" t="s">
        <v>316</v>
      </c>
      <c r="F80" s="2">
        <v>1</v>
      </c>
      <c r="G80" s="2" t="s">
        <v>17</v>
      </c>
      <c r="H80" s="1"/>
      <c r="I80" s="1"/>
      <c r="J80" s="33"/>
      <c r="K80" s="5" t="s">
        <v>56</v>
      </c>
      <c r="L80" s="37"/>
      <c r="M80" s="38">
        <f>L80*2*F80</f>
        <v>0</v>
      </c>
    </row>
    <row r="81" spans="1:13" x14ac:dyDescent="0.3">
      <c r="A81" s="29" t="s">
        <v>31</v>
      </c>
      <c r="B81" s="5" t="s">
        <v>305</v>
      </c>
      <c r="C81" s="5"/>
      <c r="D81" s="1" t="s">
        <v>317</v>
      </c>
      <c r="E81" s="1"/>
      <c r="F81" s="1">
        <v>1</v>
      </c>
      <c r="G81" s="1" t="s">
        <v>17</v>
      </c>
      <c r="H81" s="1"/>
      <c r="I81" s="1"/>
      <c r="J81" s="1" t="s">
        <v>318</v>
      </c>
      <c r="K81" s="5" t="s">
        <v>56</v>
      </c>
      <c r="L81" s="37"/>
      <c r="M81" s="38">
        <f>L81*2*F81</f>
        <v>0</v>
      </c>
    </row>
    <row r="82" spans="1:13" x14ac:dyDescent="0.3">
      <c r="A82" s="2"/>
      <c r="B82" s="20" t="s">
        <v>319</v>
      </c>
      <c r="C82" s="2"/>
      <c r="D82" s="2"/>
      <c r="E82" s="2"/>
      <c r="F82" s="2"/>
      <c r="G82" s="2"/>
      <c r="H82" s="2"/>
      <c r="I82" s="2"/>
      <c r="J82" s="2"/>
      <c r="K82" s="2"/>
      <c r="L82" s="87"/>
      <c r="M82" s="38"/>
    </row>
    <row r="83" spans="1:13" ht="15" thickBot="1" x14ac:dyDescent="0.35">
      <c r="A83" s="5" t="s">
        <v>34</v>
      </c>
      <c r="B83" s="5" t="s">
        <v>305</v>
      </c>
      <c r="C83" s="5" t="s">
        <v>320</v>
      </c>
      <c r="D83" s="5" t="s">
        <v>321</v>
      </c>
      <c r="E83" s="58"/>
      <c r="F83" s="5">
        <v>1</v>
      </c>
      <c r="G83" s="5" t="s">
        <v>17</v>
      </c>
      <c r="H83" s="58"/>
      <c r="I83" s="58"/>
      <c r="J83" s="58"/>
      <c r="K83" s="5" t="s">
        <v>56</v>
      </c>
      <c r="L83" s="87"/>
      <c r="M83" s="38">
        <f>L83*2*F83</f>
        <v>0</v>
      </c>
    </row>
    <row r="84" spans="1:13" ht="15" thickBot="1" x14ac:dyDescent="0.35">
      <c r="J84" s="25"/>
      <c r="K84" s="31"/>
      <c r="L84" s="51" t="s">
        <v>118</v>
      </c>
      <c r="M84" s="52">
        <f>SUM(M69:M83)</f>
        <v>0</v>
      </c>
    </row>
    <row r="85" spans="1:13" ht="28.2" customHeight="1" x14ac:dyDescent="0.3">
      <c r="J85" s="25"/>
      <c r="K85" s="31"/>
      <c r="L85" s="45"/>
      <c r="M85" s="46"/>
    </row>
    <row r="86" spans="1:13" x14ac:dyDescent="0.3">
      <c r="A86" s="53" t="s">
        <v>213</v>
      </c>
      <c r="B86" s="53"/>
      <c r="J86" s="25"/>
      <c r="K86" s="31"/>
      <c r="L86" s="45"/>
      <c r="M86" s="46"/>
    </row>
    <row r="87" spans="1:13" ht="15" thickBot="1" x14ac:dyDescent="0.35">
      <c r="A87" s="41"/>
      <c r="B87" s="42"/>
      <c r="J87" s="25"/>
      <c r="K87" s="31"/>
      <c r="L87" s="45"/>
      <c r="M87" s="46"/>
    </row>
    <row r="88" spans="1:13" ht="27" thickBot="1" x14ac:dyDescent="0.35">
      <c r="B88" s="43" t="s">
        <v>214</v>
      </c>
      <c r="C88" s="60"/>
      <c r="J88" s="25"/>
      <c r="K88" s="31"/>
      <c r="L88" s="45"/>
      <c r="M88" s="46"/>
    </row>
    <row r="89" spans="1:13" x14ac:dyDescent="0.3">
      <c r="J89" s="25"/>
      <c r="K89" s="31"/>
      <c r="L89" s="45"/>
      <c r="M89" s="46"/>
    </row>
    <row r="90" spans="1:13" x14ac:dyDescent="0.3">
      <c r="A90" s="40" t="s">
        <v>215</v>
      </c>
      <c r="J90" s="25"/>
      <c r="K90" s="31"/>
      <c r="L90" s="45"/>
      <c r="M90" s="46"/>
    </row>
    <row r="91" spans="1:13" x14ac:dyDescent="0.3">
      <c r="J91" s="25"/>
      <c r="K91" s="31"/>
      <c r="L91" s="45"/>
      <c r="M91" s="46"/>
    </row>
    <row r="92" spans="1:13" x14ac:dyDescent="0.3">
      <c r="J92" s="25"/>
      <c r="K92" s="31"/>
      <c r="L92" s="45"/>
      <c r="M92" s="46"/>
    </row>
    <row r="93" spans="1:13" x14ac:dyDescent="0.3">
      <c r="A93" s="53" t="s">
        <v>216</v>
      </c>
      <c r="B93" s="53"/>
      <c r="J93" s="25"/>
      <c r="K93" s="31"/>
      <c r="L93" s="45"/>
      <c r="M93" s="46"/>
    </row>
    <row r="94" spans="1:13" ht="15" thickBot="1" x14ac:dyDescent="0.35">
      <c r="A94" s="41"/>
      <c r="B94" s="42"/>
      <c r="J94" s="25"/>
      <c r="K94" s="31"/>
      <c r="L94" s="45"/>
      <c r="M94" s="46"/>
    </row>
    <row r="95" spans="1:13" ht="27" thickBot="1" x14ac:dyDescent="0.35">
      <c r="B95" s="43" t="s">
        <v>217</v>
      </c>
      <c r="C95" s="60"/>
      <c r="J95" s="25"/>
      <c r="K95" s="31"/>
      <c r="L95" s="45"/>
      <c r="M95" s="46"/>
    </row>
    <row r="96" spans="1:13" x14ac:dyDescent="0.3">
      <c r="J96" s="25"/>
      <c r="K96" s="31"/>
      <c r="L96" s="45"/>
      <c r="M96" s="46"/>
    </row>
    <row r="97" spans="1:13" x14ac:dyDescent="0.3">
      <c r="A97" s="40" t="s">
        <v>218</v>
      </c>
      <c r="J97" s="25"/>
      <c r="K97" s="31"/>
      <c r="L97" s="45"/>
      <c r="M97" s="46"/>
    </row>
    <row r="98" spans="1:13" x14ac:dyDescent="0.3">
      <c r="J98" s="25"/>
      <c r="K98" s="25"/>
      <c r="L98" s="25"/>
      <c r="M98" s="25"/>
    </row>
    <row r="99" spans="1:13" x14ac:dyDescent="0.3">
      <c r="J99" s="25"/>
      <c r="K99" s="25"/>
      <c r="L99" s="25"/>
      <c r="M99" s="25"/>
    </row>
    <row r="100" spans="1:13" x14ac:dyDescent="0.3">
      <c r="J100" s="25"/>
      <c r="K100" s="25"/>
      <c r="L100" s="25"/>
      <c r="M100" s="25"/>
    </row>
    <row r="101" spans="1:13" x14ac:dyDescent="0.3">
      <c r="A101" s="53" t="s">
        <v>322</v>
      </c>
      <c r="B101" s="53"/>
      <c r="J101" s="25"/>
      <c r="K101" s="25"/>
      <c r="L101" s="25"/>
      <c r="M101" s="25"/>
    </row>
    <row r="102" spans="1:13" ht="15" thickBot="1" x14ac:dyDescent="0.35">
      <c r="J102" s="25"/>
      <c r="K102" s="25"/>
      <c r="L102" s="25"/>
      <c r="M102" s="25"/>
    </row>
    <row r="103" spans="1:13" ht="26.4" x14ac:dyDescent="0.3">
      <c r="B103" s="54" t="s">
        <v>220</v>
      </c>
      <c r="C103" s="55">
        <f>L42+L65+M84</f>
        <v>0</v>
      </c>
      <c r="J103" s="25"/>
      <c r="K103" s="25"/>
      <c r="L103" s="25"/>
      <c r="M103" s="25"/>
    </row>
    <row r="104" spans="1:13" ht="39.6" x14ac:dyDescent="0.3">
      <c r="B104" s="56" t="s">
        <v>221</v>
      </c>
      <c r="C104" s="57">
        <f>C103*4</f>
        <v>0</v>
      </c>
      <c r="J104" s="25"/>
      <c r="K104" s="25"/>
      <c r="L104" s="25"/>
      <c r="M104" s="25"/>
    </row>
    <row r="105" spans="1:13" ht="26.4" x14ac:dyDescent="0.3">
      <c r="B105" s="47" t="s">
        <v>222</v>
      </c>
      <c r="C105" s="48">
        <f>C88</f>
        <v>0</v>
      </c>
      <c r="J105" s="25"/>
      <c r="K105" s="25"/>
      <c r="L105" s="25"/>
      <c r="M105" s="25"/>
    </row>
    <row r="106" spans="1:13" ht="27" thickBot="1" x14ac:dyDescent="0.35">
      <c r="B106" s="49" t="s">
        <v>223</v>
      </c>
      <c r="C106" s="50">
        <f>C95</f>
        <v>0</v>
      </c>
      <c r="J106" s="25"/>
      <c r="K106" s="25"/>
      <c r="L106" s="25"/>
      <c r="M106" s="25"/>
    </row>
    <row r="107" spans="1:13" x14ac:dyDescent="0.3">
      <c r="J107" s="25"/>
      <c r="K107" s="25"/>
      <c r="L107" s="25"/>
      <c r="M107" s="25"/>
    </row>
    <row r="108" spans="1:13" x14ac:dyDescent="0.3">
      <c r="J108" s="25"/>
      <c r="K108" s="25"/>
      <c r="L108" s="25"/>
      <c r="M108" s="25"/>
    </row>
    <row r="109" spans="1:13" x14ac:dyDescent="0.3">
      <c r="J109" s="25"/>
      <c r="K109" s="25"/>
      <c r="L109" s="25"/>
      <c r="M109" s="25"/>
    </row>
  </sheetData>
  <sheetProtection algorithmName="SHA-512" hashValue="54EYtn6pNaOssePZ40orin23V8Q3HhoceDE/LnGSXjZgMCZ8Eu2XnZ8fk799RkxWUcS4bX2WLqx+wO3H+oIwTA==" saltValue="OJhAtAQqT1mbB7OuZlIoY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&amp;L21-S/NMV/2020&amp;C Vzdrževanje klimatskih in energetskih naprav na objektih Elektro Primorske
&amp;"-,Krepko"Specifikacija ponudbenega predračuna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FC333-EABF-47DD-92A9-3C7885A2B1B1}">
  <dimension ref="A1:V67"/>
  <sheetViews>
    <sheetView view="pageLayout" topLeftCell="A23" zoomScale="80" zoomScaleNormal="100" zoomScalePageLayoutView="80" workbookViewId="0">
      <selection activeCell="L38" sqref="L38"/>
    </sheetView>
  </sheetViews>
  <sheetFormatPr defaultRowHeight="14.4" x14ac:dyDescent="0.3"/>
  <cols>
    <col min="1" max="1" width="6.109375" style="62" customWidth="1"/>
    <col min="2" max="2" width="36" style="62" customWidth="1"/>
    <col min="3" max="3" width="22.6640625" style="62" customWidth="1"/>
    <col min="4" max="4" width="40.5546875" style="62" customWidth="1"/>
    <col min="5" max="5" width="16.33203125" style="62" customWidth="1"/>
    <col min="6" max="6" width="8.6640625" style="62" bestFit="1" customWidth="1"/>
    <col min="7" max="7" width="8.6640625" style="62" customWidth="1"/>
    <col min="8" max="8" width="9.33203125" style="62" customWidth="1"/>
    <col min="9" max="9" width="12.33203125" style="62" customWidth="1"/>
    <col min="10" max="10" width="12.88671875" style="62" customWidth="1"/>
    <col min="11" max="11" width="10.109375" style="62" customWidth="1"/>
    <col min="12" max="13" width="15.5546875" style="62" customWidth="1"/>
    <col min="14" max="16384" width="8.88671875" style="62"/>
  </cols>
  <sheetData>
    <row r="1" spans="1:22" ht="15.6" x14ac:dyDescent="0.3">
      <c r="A1" s="61" t="s">
        <v>376</v>
      </c>
    </row>
    <row r="3" spans="1:22" ht="15" thickBot="1" x14ac:dyDescent="0.35">
      <c r="A3" s="63" t="s">
        <v>1</v>
      </c>
    </row>
    <row r="4" spans="1:22" ht="93" thickBot="1" x14ac:dyDescent="0.35">
      <c r="A4" s="13" t="s">
        <v>2</v>
      </c>
      <c r="B4" s="28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5" t="s">
        <v>9</v>
      </c>
      <c r="J4" s="27" t="s">
        <v>10</v>
      </c>
      <c r="K4" s="15" t="s">
        <v>11</v>
      </c>
      <c r="L4" s="35" t="s">
        <v>12</v>
      </c>
      <c r="M4" s="21"/>
      <c r="N4" s="22"/>
      <c r="O4" s="21"/>
      <c r="P4" s="21"/>
      <c r="Q4" s="21"/>
      <c r="R4" s="21"/>
      <c r="S4" s="21"/>
      <c r="T4" s="21"/>
      <c r="U4" s="23"/>
      <c r="V4" s="21"/>
    </row>
    <row r="5" spans="1:22" x14ac:dyDescent="0.3">
      <c r="A5" s="4" t="s">
        <v>13</v>
      </c>
      <c r="B5" s="5" t="s">
        <v>377</v>
      </c>
      <c r="C5" s="4" t="s">
        <v>378</v>
      </c>
      <c r="D5" s="4" t="s">
        <v>15</v>
      </c>
      <c r="E5" s="4" t="s">
        <v>25</v>
      </c>
      <c r="F5" s="4">
        <v>1</v>
      </c>
      <c r="G5" s="4" t="s">
        <v>17</v>
      </c>
      <c r="H5" s="4"/>
      <c r="I5" s="4" t="s">
        <v>18</v>
      </c>
      <c r="J5" s="5" t="s">
        <v>19</v>
      </c>
      <c r="K5" s="36"/>
      <c r="L5" s="38">
        <f t="shared" ref="L5" si="0">K5*1*F5</f>
        <v>0</v>
      </c>
    </row>
    <row r="6" spans="1:22" x14ac:dyDescent="0.3">
      <c r="A6" s="4" t="s">
        <v>20</v>
      </c>
      <c r="B6" s="5" t="s">
        <v>377</v>
      </c>
      <c r="C6" s="4" t="s">
        <v>379</v>
      </c>
      <c r="D6" s="4" t="s">
        <v>15</v>
      </c>
      <c r="E6" s="4" t="s">
        <v>25</v>
      </c>
      <c r="F6" s="4">
        <v>1</v>
      </c>
      <c r="G6" s="4" t="s">
        <v>17</v>
      </c>
      <c r="H6" s="4"/>
      <c r="I6" s="4" t="s">
        <v>18</v>
      </c>
      <c r="J6" s="5" t="s">
        <v>19</v>
      </c>
      <c r="K6" s="37"/>
      <c r="L6" s="38">
        <f>K6*1*F6</f>
        <v>0</v>
      </c>
    </row>
    <row r="7" spans="1:22" x14ac:dyDescent="0.3">
      <c r="A7" s="4" t="s">
        <v>22</v>
      </c>
      <c r="B7" s="5" t="s">
        <v>380</v>
      </c>
      <c r="C7" s="5" t="s">
        <v>68</v>
      </c>
      <c r="D7" s="4" t="s">
        <v>15</v>
      </c>
      <c r="E7" s="4" t="s">
        <v>381</v>
      </c>
      <c r="F7" s="4">
        <v>1</v>
      </c>
      <c r="G7" s="4" t="s">
        <v>17</v>
      </c>
      <c r="H7" s="4"/>
      <c r="I7" s="4" t="s">
        <v>18</v>
      </c>
      <c r="J7" s="5" t="s">
        <v>19</v>
      </c>
      <c r="K7" s="37"/>
      <c r="L7" s="38">
        <f t="shared" ref="L7:L9" si="1">K7*1*F7</f>
        <v>0</v>
      </c>
    </row>
    <row r="8" spans="1:22" x14ac:dyDescent="0.3">
      <c r="A8" s="4" t="s">
        <v>26</v>
      </c>
      <c r="B8" s="5" t="s">
        <v>382</v>
      </c>
      <c r="C8" s="4" t="s">
        <v>383</v>
      </c>
      <c r="D8" s="4" t="s">
        <v>54</v>
      </c>
      <c r="E8" s="4" t="s">
        <v>384</v>
      </c>
      <c r="F8" s="4">
        <v>1</v>
      </c>
      <c r="G8" s="4" t="s">
        <v>17</v>
      </c>
      <c r="H8" s="4"/>
      <c r="I8" s="4" t="s">
        <v>18</v>
      </c>
      <c r="J8" s="5" t="s">
        <v>19</v>
      </c>
      <c r="K8" s="37"/>
      <c r="L8" s="38">
        <f t="shared" si="1"/>
        <v>0</v>
      </c>
    </row>
    <row r="9" spans="1:22" x14ac:dyDescent="0.3">
      <c r="A9" s="4" t="s">
        <v>29</v>
      </c>
      <c r="B9" s="5" t="s">
        <v>382</v>
      </c>
      <c r="C9" s="4" t="s">
        <v>385</v>
      </c>
      <c r="D9" s="4" t="s">
        <v>114</v>
      </c>
      <c r="E9" s="4" t="s">
        <v>386</v>
      </c>
      <c r="F9" s="4">
        <v>1</v>
      </c>
      <c r="G9" s="4" t="s">
        <v>17</v>
      </c>
      <c r="H9" s="4"/>
      <c r="I9" s="4" t="s">
        <v>18</v>
      </c>
      <c r="J9" s="5" t="s">
        <v>19</v>
      </c>
      <c r="K9" s="37"/>
      <c r="L9" s="38">
        <f t="shared" si="1"/>
        <v>0</v>
      </c>
    </row>
    <row r="10" spans="1:22" x14ac:dyDescent="0.3">
      <c r="A10" s="4" t="s">
        <v>31</v>
      </c>
      <c r="B10" s="6" t="s">
        <v>387</v>
      </c>
      <c r="C10" s="4" t="s">
        <v>388</v>
      </c>
      <c r="D10" s="4" t="s">
        <v>15</v>
      </c>
      <c r="E10" s="4" t="s">
        <v>389</v>
      </c>
      <c r="F10" s="4">
        <v>1</v>
      </c>
      <c r="G10" s="4" t="s">
        <v>17</v>
      </c>
      <c r="H10" s="4"/>
      <c r="I10" s="4" t="s">
        <v>18</v>
      </c>
      <c r="J10" s="5" t="s">
        <v>19</v>
      </c>
      <c r="K10" s="37"/>
      <c r="L10" s="38">
        <f t="shared" ref="L10:L13" si="2">K10*1*F10</f>
        <v>0</v>
      </c>
    </row>
    <row r="11" spans="1:22" x14ac:dyDescent="0.3">
      <c r="A11" s="4" t="s">
        <v>34</v>
      </c>
      <c r="B11" s="5" t="s">
        <v>390</v>
      </c>
      <c r="C11" s="4" t="s">
        <v>391</v>
      </c>
      <c r="D11" s="4" t="s">
        <v>15</v>
      </c>
      <c r="E11" s="4" t="s">
        <v>392</v>
      </c>
      <c r="F11" s="4">
        <v>2</v>
      </c>
      <c r="G11" s="4" t="s">
        <v>17</v>
      </c>
      <c r="H11" s="4"/>
      <c r="I11" s="4" t="s">
        <v>18</v>
      </c>
      <c r="J11" s="5" t="s">
        <v>19</v>
      </c>
      <c r="K11" s="37"/>
      <c r="L11" s="38">
        <f t="shared" si="2"/>
        <v>0</v>
      </c>
    </row>
    <row r="12" spans="1:22" x14ac:dyDescent="0.3">
      <c r="A12" s="4" t="s">
        <v>37</v>
      </c>
      <c r="B12" s="5" t="s">
        <v>387</v>
      </c>
      <c r="C12" s="4" t="s">
        <v>393</v>
      </c>
      <c r="D12" s="4" t="s">
        <v>54</v>
      </c>
      <c r="E12" s="4" t="s">
        <v>394</v>
      </c>
      <c r="F12" s="4">
        <v>1</v>
      </c>
      <c r="G12" s="4" t="s">
        <v>17</v>
      </c>
      <c r="H12" s="4"/>
      <c r="I12" s="4" t="s">
        <v>18</v>
      </c>
      <c r="J12" s="5" t="s">
        <v>19</v>
      </c>
      <c r="K12" s="37"/>
      <c r="L12" s="38">
        <f t="shared" si="2"/>
        <v>0</v>
      </c>
    </row>
    <row r="13" spans="1:22" ht="15" thickBot="1" x14ac:dyDescent="0.35">
      <c r="A13" s="4" t="s">
        <v>40</v>
      </c>
      <c r="B13" s="5" t="s">
        <v>387</v>
      </c>
      <c r="C13" s="4" t="s">
        <v>70</v>
      </c>
      <c r="D13" s="4" t="s">
        <v>15</v>
      </c>
      <c r="E13" s="4" t="s">
        <v>395</v>
      </c>
      <c r="F13" s="4">
        <v>1</v>
      </c>
      <c r="G13" s="4" t="s">
        <v>17</v>
      </c>
      <c r="H13" s="4"/>
      <c r="I13" s="4" t="s">
        <v>18</v>
      </c>
      <c r="J13" s="5" t="s">
        <v>19</v>
      </c>
      <c r="K13" s="37"/>
      <c r="L13" s="38">
        <f t="shared" si="2"/>
        <v>0</v>
      </c>
    </row>
    <row r="14" spans="1:22" ht="15" thickBot="1" x14ac:dyDescent="0.35">
      <c r="K14" s="64" t="s">
        <v>118</v>
      </c>
      <c r="L14" s="52">
        <f>SUM(L5:L13)</f>
        <v>0</v>
      </c>
    </row>
    <row r="15" spans="1:22" x14ac:dyDescent="0.3">
      <c r="I15" s="65"/>
      <c r="J15" s="46"/>
    </row>
    <row r="16" spans="1:22" ht="15" thickBot="1" x14ac:dyDescent="0.35">
      <c r="A16" s="66" t="s">
        <v>119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2" ht="93" thickBot="1" x14ac:dyDescent="0.35">
      <c r="A17" s="13" t="s">
        <v>2</v>
      </c>
      <c r="B17" s="28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I17" s="15" t="s">
        <v>9</v>
      </c>
      <c r="J17" s="27" t="s">
        <v>10</v>
      </c>
      <c r="K17" s="15" t="s">
        <v>11</v>
      </c>
      <c r="L17" s="35" t="s">
        <v>12</v>
      </c>
    </row>
    <row r="18" spans="1:12" x14ac:dyDescent="0.3">
      <c r="A18" s="4" t="s">
        <v>13</v>
      </c>
      <c r="B18" s="5" t="s">
        <v>396</v>
      </c>
      <c r="C18" s="4" t="s">
        <v>354</v>
      </c>
      <c r="D18" s="4" t="s">
        <v>54</v>
      </c>
      <c r="E18" s="4" t="s">
        <v>397</v>
      </c>
      <c r="F18" s="4">
        <v>1</v>
      </c>
      <c r="G18" s="4" t="s">
        <v>17</v>
      </c>
      <c r="H18" s="4"/>
      <c r="I18" s="4" t="s">
        <v>18</v>
      </c>
      <c r="J18" s="5" t="s">
        <v>19</v>
      </c>
      <c r="K18" s="36"/>
      <c r="L18" s="38">
        <f t="shared" ref="L18" si="3">K18*1*F18</f>
        <v>0</v>
      </c>
    </row>
    <row r="19" spans="1:12" x14ac:dyDescent="0.3">
      <c r="A19" s="4" t="s">
        <v>20</v>
      </c>
      <c r="B19" s="5" t="s">
        <v>398</v>
      </c>
      <c r="C19" s="4" t="s">
        <v>354</v>
      </c>
      <c r="D19" s="4" t="s">
        <v>15</v>
      </c>
      <c r="E19" s="4" t="s">
        <v>399</v>
      </c>
      <c r="F19" s="4">
        <v>3</v>
      </c>
      <c r="G19" s="4" t="s">
        <v>17</v>
      </c>
      <c r="H19" s="4"/>
      <c r="I19" s="4" t="s">
        <v>18</v>
      </c>
      <c r="J19" s="5" t="s">
        <v>19</v>
      </c>
      <c r="K19" s="37"/>
      <c r="L19" s="38">
        <f>K19*1*F19</f>
        <v>0</v>
      </c>
    </row>
    <row r="20" spans="1:12" x14ac:dyDescent="0.3">
      <c r="A20" s="4" t="s">
        <v>22</v>
      </c>
      <c r="B20" s="5" t="s">
        <v>398</v>
      </c>
      <c r="C20" s="4" t="s">
        <v>400</v>
      </c>
      <c r="D20" s="4" t="s">
        <v>54</v>
      </c>
      <c r="E20" s="4" t="s">
        <v>401</v>
      </c>
      <c r="F20" s="4">
        <v>1</v>
      </c>
      <c r="G20" s="4" t="s">
        <v>17</v>
      </c>
      <c r="H20" s="4"/>
      <c r="I20" s="4" t="s">
        <v>18</v>
      </c>
      <c r="J20" s="5" t="s">
        <v>19</v>
      </c>
      <c r="K20" s="37"/>
      <c r="L20" s="38">
        <f t="shared" ref="L20:L21" si="4">K20*1*F20</f>
        <v>0</v>
      </c>
    </row>
    <row r="21" spans="1:12" x14ac:dyDescent="0.3">
      <c r="A21" s="4" t="s">
        <v>26</v>
      </c>
      <c r="B21" s="5" t="s">
        <v>402</v>
      </c>
      <c r="C21" s="4" t="s">
        <v>354</v>
      </c>
      <c r="D21" s="4" t="s">
        <v>114</v>
      </c>
      <c r="E21" s="4" t="s">
        <v>403</v>
      </c>
      <c r="F21" s="4">
        <v>2</v>
      </c>
      <c r="G21" s="4" t="s">
        <v>17</v>
      </c>
      <c r="H21" s="4"/>
      <c r="I21" s="4" t="s">
        <v>18</v>
      </c>
      <c r="J21" s="5" t="s">
        <v>19</v>
      </c>
      <c r="K21" s="37"/>
      <c r="L21" s="38">
        <f t="shared" si="4"/>
        <v>0</v>
      </c>
    </row>
    <row r="22" spans="1:12" x14ac:dyDescent="0.3">
      <c r="A22" s="4" t="s">
        <v>29</v>
      </c>
      <c r="B22" s="5" t="s">
        <v>404</v>
      </c>
      <c r="C22" s="4" t="s">
        <v>354</v>
      </c>
      <c r="D22" s="4" t="s">
        <v>54</v>
      </c>
      <c r="E22" s="4" t="s">
        <v>155</v>
      </c>
      <c r="F22" s="4">
        <v>1</v>
      </c>
      <c r="G22" s="4" t="s">
        <v>17</v>
      </c>
      <c r="H22" s="4"/>
      <c r="I22" s="4" t="s">
        <v>18</v>
      </c>
      <c r="J22" s="5" t="s">
        <v>19</v>
      </c>
      <c r="K22" s="37"/>
      <c r="L22" s="38">
        <f>K22*1*F22</f>
        <v>0</v>
      </c>
    </row>
    <row r="23" spans="1:12" x14ac:dyDescent="0.3">
      <c r="A23" s="4" t="s">
        <v>31</v>
      </c>
      <c r="B23" s="5" t="s">
        <v>404</v>
      </c>
      <c r="C23" s="4" t="s">
        <v>405</v>
      </c>
      <c r="D23" s="4" t="s">
        <v>114</v>
      </c>
      <c r="E23" s="4" t="s">
        <v>386</v>
      </c>
      <c r="F23" s="4">
        <v>1</v>
      </c>
      <c r="G23" s="4" t="s">
        <v>17</v>
      </c>
      <c r="H23" s="4"/>
      <c r="I23" s="4" t="s">
        <v>18</v>
      </c>
      <c r="J23" s="5" t="s">
        <v>19</v>
      </c>
      <c r="K23" s="37"/>
      <c r="L23" s="38">
        <f t="shared" ref="L23:L30" si="5">K23*1*F23</f>
        <v>0</v>
      </c>
    </row>
    <row r="24" spans="1:12" x14ac:dyDescent="0.3">
      <c r="A24" s="4" t="s">
        <v>34</v>
      </c>
      <c r="B24" s="5" t="s">
        <v>404</v>
      </c>
      <c r="C24" s="4" t="s">
        <v>406</v>
      </c>
      <c r="D24" s="4" t="s">
        <v>114</v>
      </c>
      <c r="E24" s="4" t="s">
        <v>386</v>
      </c>
      <c r="F24" s="4">
        <v>1</v>
      </c>
      <c r="G24" s="4" t="s">
        <v>17</v>
      </c>
      <c r="H24" s="4"/>
      <c r="I24" s="4" t="s">
        <v>18</v>
      </c>
      <c r="J24" s="5" t="s">
        <v>19</v>
      </c>
      <c r="K24" s="37"/>
      <c r="L24" s="38">
        <f t="shared" si="5"/>
        <v>0</v>
      </c>
    </row>
    <row r="25" spans="1:12" x14ac:dyDescent="0.3">
      <c r="A25" s="4" t="s">
        <v>37</v>
      </c>
      <c r="B25" s="5" t="s">
        <v>404</v>
      </c>
      <c r="C25" s="4" t="s">
        <v>407</v>
      </c>
      <c r="D25" s="4" t="s">
        <v>408</v>
      </c>
      <c r="E25" s="4" t="s">
        <v>137</v>
      </c>
      <c r="F25" s="4">
        <v>1</v>
      </c>
      <c r="G25" s="4" t="s">
        <v>17</v>
      </c>
      <c r="H25" s="4"/>
      <c r="I25" s="4" t="s">
        <v>18</v>
      </c>
      <c r="J25" s="5" t="s">
        <v>19</v>
      </c>
      <c r="K25" s="37"/>
      <c r="L25" s="38">
        <f t="shared" si="5"/>
        <v>0</v>
      </c>
    </row>
    <row r="26" spans="1:12" x14ac:dyDescent="0.3">
      <c r="A26" s="4" t="s">
        <v>40</v>
      </c>
      <c r="B26" s="5" t="s">
        <v>409</v>
      </c>
      <c r="C26" s="4" t="s">
        <v>410</v>
      </c>
      <c r="D26" s="4" t="s">
        <v>54</v>
      </c>
      <c r="E26" s="4" t="s">
        <v>411</v>
      </c>
      <c r="F26" s="4">
        <v>1</v>
      </c>
      <c r="G26" s="4" t="s">
        <v>17</v>
      </c>
      <c r="H26" s="4"/>
      <c r="I26" s="4" t="s">
        <v>18</v>
      </c>
      <c r="J26" s="5" t="s">
        <v>19</v>
      </c>
      <c r="K26" s="37"/>
      <c r="L26" s="38">
        <f t="shared" si="5"/>
        <v>0</v>
      </c>
    </row>
    <row r="27" spans="1:12" x14ac:dyDescent="0.3">
      <c r="A27" s="4" t="s">
        <v>43</v>
      </c>
      <c r="B27" s="5" t="s">
        <v>409</v>
      </c>
      <c r="C27" s="4" t="s">
        <v>354</v>
      </c>
      <c r="D27" s="4" t="s">
        <v>15</v>
      </c>
      <c r="E27" s="4" t="s">
        <v>412</v>
      </c>
      <c r="F27" s="4">
        <v>2</v>
      </c>
      <c r="G27" s="4" t="s">
        <v>17</v>
      </c>
      <c r="H27" s="68"/>
      <c r="I27" s="4" t="s">
        <v>18</v>
      </c>
      <c r="J27" s="5" t="s">
        <v>19</v>
      </c>
      <c r="K27" s="37"/>
      <c r="L27" s="38">
        <f t="shared" si="5"/>
        <v>0</v>
      </c>
    </row>
    <row r="28" spans="1:12" x14ac:dyDescent="0.3">
      <c r="A28" s="4" t="s">
        <v>48</v>
      </c>
      <c r="B28" s="5" t="s">
        <v>409</v>
      </c>
      <c r="C28" s="4" t="s">
        <v>383</v>
      </c>
      <c r="D28" s="4" t="s">
        <v>54</v>
      </c>
      <c r="E28" s="4" t="s">
        <v>413</v>
      </c>
      <c r="F28" s="4">
        <v>1</v>
      </c>
      <c r="G28" s="4" t="s">
        <v>17</v>
      </c>
      <c r="H28" s="4"/>
      <c r="I28" s="4" t="s">
        <v>18</v>
      </c>
      <c r="J28" s="5" t="s">
        <v>19</v>
      </c>
      <c r="K28" s="37"/>
      <c r="L28" s="38">
        <f t="shared" si="5"/>
        <v>0</v>
      </c>
    </row>
    <row r="29" spans="1:12" x14ac:dyDescent="0.3">
      <c r="A29" s="4" t="s">
        <v>51</v>
      </c>
      <c r="B29" s="5" t="s">
        <v>409</v>
      </c>
      <c r="C29" s="4" t="s">
        <v>414</v>
      </c>
      <c r="D29" s="4" t="s">
        <v>54</v>
      </c>
      <c r="E29" s="4" t="s">
        <v>415</v>
      </c>
      <c r="F29" s="4">
        <v>1</v>
      </c>
      <c r="G29" s="4" t="s">
        <v>17</v>
      </c>
      <c r="H29" s="4"/>
      <c r="I29" s="4" t="s">
        <v>18</v>
      </c>
      <c r="J29" s="5" t="s">
        <v>19</v>
      </c>
      <c r="K29" s="37"/>
      <c r="L29" s="38">
        <f>K29*1*F29</f>
        <v>0</v>
      </c>
    </row>
    <row r="30" spans="1:12" ht="15" thickBot="1" x14ac:dyDescent="0.35">
      <c r="A30" s="4" t="s">
        <v>57</v>
      </c>
      <c r="B30" s="5" t="s">
        <v>409</v>
      </c>
      <c r="C30" s="4" t="s">
        <v>416</v>
      </c>
      <c r="D30" s="4" t="s">
        <v>15</v>
      </c>
      <c r="E30" s="4" t="s">
        <v>417</v>
      </c>
      <c r="F30" s="4">
        <v>1</v>
      </c>
      <c r="G30" s="4" t="s">
        <v>17</v>
      </c>
      <c r="H30" s="69"/>
      <c r="I30" s="4" t="s">
        <v>18</v>
      </c>
      <c r="J30" s="5" t="s">
        <v>19</v>
      </c>
      <c r="K30" s="37"/>
      <c r="L30" s="38">
        <f t="shared" si="5"/>
        <v>0</v>
      </c>
    </row>
    <row r="31" spans="1:12" ht="15" thickBot="1" x14ac:dyDescent="0.35">
      <c r="K31" s="64" t="s">
        <v>118</v>
      </c>
      <c r="L31" s="52">
        <f>SUM(L18:L30)</f>
        <v>0</v>
      </c>
    </row>
    <row r="33" spans="1:13" ht="15" thickBot="1" x14ac:dyDescent="0.35">
      <c r="A33" s="21" t="s">
        <v>367</v>
      </c>
      <c r="B33" s="21"/>
      <c r="C33" s="21"/>
      <c r="D33" s="21"/>
      <c r="E33" s="21"/>
      <c r="F33" s="21"/>
      <c r="G33" s="21"/>
      <c r="H33" s="21"/>
      <c r="I33" s="21"/>
      <c r="J33" s="21"/>
      <c r="K33" s="67"/>
    </row>
    <row r="34" spans="1:13" ht="93" thickBot="1" x14ac:dyDescent="0.35">
      <c r="A34" s="13" t="s">
        <v>2</v>
      </c>
      <c r="B34" s="14" t="s">
        <v>3</v>
      </c>
      <c r="C34" s="14" t="s">
        <v>4</v>
      </c>
      <c r="D34" s="14" t="s">
        <v>159</v>
      </c>
      <c r="E34" s="14" t="s">
        <v>6</v>
      </c>
      <c r="F34" s="14" t="s">
        <v>7</v>
      </c>
      <c r="G34" s="14" t="s">
        <v>304</v>
      </c>
      <c r="H34" s="15" t="s">
        <v>160</v>
      </c>
      <c r="I34" s="15" t="s">
        <v>161</v>
      </c>
      <c r="J34" s="15" t="s">
        <v>9</v>
      </c>
      <c r="K34" s="27" t="s">
        <v>10</v>
      </c>
      <c r="L34" s="15" t="s">
        <v>11</v>
      </c>
      <c r="M34" s="35" t="s">
        <v>12</v>
      </c>
    </row>
    <row r="35" spans="1:13" x14ac:dyDescent="0.3">
      <c r="A35" s="26"/>
      <c r="B35" s="16" t="s">
        <v>162</v>
      </c>
      <c r="C35" s="16"/>
      <c r="D35" s="16"/>
      <c r="E35" s="16"/>
      <c r="F35" s="16"/>
      <c r="G35" s="16"/>
      <c r="H35" s="17"/>
      <c r="I35" s="16"/>
      <c r="J35" s="17"/>
      <c r="K35" s="8"/>
      <c r="L35" s="36"/>
      <c r="M35" s="38"/>
    </row>
    <row r="36" spans="1:13" x14ac:dyDescent="0.3">
      <c r="A36" s="18" t="s">
        <v>13</v>
      </c>
      <c r="B36" s="2" t="s">
        <v>418</v>
      </c>
      <c r="C36" s="1" t="s">
        <v>419</v>
      </c>
      <c r="D36" s="1" t="s">
        <v>420</v>
      </c>
      <c r="E36" s="4" t="s">
        <v>421</v>
      </c>
      <c r="F36" s="1">
        <v>1</v>
      </c>
      <c r="G36" s="1" t="s">
        <v>17</v>
      </c>
      <c r="H36" s="1" t="s">
        <v>169</v>
      </c>
      <c r="I36" s="70" t="s">
        <v>422</v>
      </c>
      <c r="J36" s="1" t="s">
        <v>167</v>
      </c>
      <c r="K36" s="5" t="s">
        <v>19</v>
      </c>
      <c r="L36" s="37"/>
      <c r="M36" s="38">
        <f>L36*1*F36</f>
        <v>0</v>
      </c>
    </row>
    <row r="37" spans="1:13" x14ac:dyDescent="0.3">
      <c r="A37" s="19" t="s">
        <v>20</v>
      </c>
      <c r="B37" s="2" t="s">
        <v>418</v>
      </c>
      <c r="C37" s="4" t="s">
        <v>423</v>
      </c>
      <c r="D37" s="1" t="s">
        <v>420</v>
      </c>
      <c r="E37" s="4" t="s">
        <v>421</v>
      </c>
      <c r="F37" s="1">
        <v>30</v>
      </c>
      <c r="G37" s="1" t="s">
        <v>17</v>
      </c>
      <c r="H37" s="1" t="s">
        <v>169</v>
      </c>
      <c r="I37" s="70" t="s">
        <v>424</v>
      </c>
      <c r="J37" s="1" t="s">
        <v>167</v>
      </c>
      <c r="K37" s="5" t="s">
        <v>19</v>
      </c>
      <c r="L37" s="37"/>
      <c r="M37" s="38">
        <f t="shared" ref="M37:M38" si="6">L37*1*F37</f>
        <v>0</v>
      </c>
    </row>
    <row r="38" spans="1:13" x14ac:dyDescent="0.3">
      <c r="A38" s="19" t="s">
        <v>22</v>
      </c>
      <c r="B38" s="2" t="s">
        <v>418</v>
      </c>
      <c r="C38" s="4" t="s">
        <v>423</v>
      </c>
      <c r="D38" s="1" t="s">
        <v>420</v>
      </c>
      <c r="E38" s="4" t="s">
        <v>421</v>
      </c>
      <c r="F38" s="1">
        <v>11</v>
      </c>
      <c r="G38" s="1" t="s">
        <v>17</v>
      </c>
      <c r="H38" s="1" t="s">
        <v>169</v>
      </c>
      <c r="I38" s="70" t="s">
        <v>425</v>
      </c>
      <c r="J38" s="1" t="s">
        <v>167</v>
      </c>
      <c r="K38" s="5" t="s">
        <v>19</v>
      </c>
      <c r="L38" s="37"/>
      <c r="M38" s="38">
        <f t="shared" si="6"/>
        <v>0</v>
      </c>
    </row>
    <row r="39" spans="1:13" x14ac:dyDescent="0.3">
      <c r="A39" s="19"/>
      <c r="B39" s="20" t="s">
        <v>193</v>
      </c>
      <c r="C39" s="1"/>
      <c r="D39" s="1"/>
      <c r="E39" s="1"/>
      <c r="F39" s="1"/>
      <c r="G39" s="1"/>
      <c r="H39" s="1"/>
      <c r="I39" s="1"/>
      <c r="J39" s="1"/>
      <c r="K39" s="5"/>
      <c r="L39" s="59"/>
      <c r="M39" s="38"/>
    </row>
    <row r="40" spans="1:13" x14ac:dyDescent="0.3">
      <c r="A40" s="19" t="s">
        <v>26</v>
      </c>
      <c r="B40" s="2" t="s">
        <v>418</v>
      </c>
      <c r="C40" s="1" t="s">
        <v>426</v>
      </c>
      <c r="D40" s="1" t="s">
        <v>427</v>
      </c>
      <c r="E40" s="1"/>
      <c r="F40" s="1">
        <v>1</v>
      </c>
      <c r="G40" s="1" t="s">
        <v>17</v>
      </c>
      <c r="H40" s="1" t="s">
        <v>169</v>
      </c>
      <c r="I40" s="1"/>
      <c r="J40" s="1" t="s">
        <v>196</v>
      </c>
      <c r="K40" s="5" t="s">
        <v>19</v>
      </c>
      <c r="L40" s="37"/>
      <c r="M40" s="38">
        <f t="shared" ref="M40:M43" si="7">L40*1*F40</f>
        <v>0</v>
      </c>
    </row>
    <row r="41" spans="1:13" x14ac:dyDescent="0.3">
      <c r="A41" s="19" t="s">
        <v>29</v>
      </c>
      <c r="B41" s="2" t="s">
        <v>418</v>
      </c>
      <c r="C41" s="1" t="s">
        <v>428</v>
      </c>
      <c r="D41" s="1" t="s">
        <v>429</v>
      </c>
      <c r="E41" s="1"/>
      <c r="F41" s="1">
        <v>1</v>
      </c>
      <c r="G41" s="1" t="s">
        <v>17</v>
      </c>
      <c r="H41" s="1" t="s">
        <v>169</v>
      </c>
      <c r="I41" s="1"/>
      <c r="J41" s="1" t="s">
        <v>196</v>
      </c>
      <c r="K41" s="5" t="s">
        <v>19</v>
      </c>
      <c r="L41" s="37"/>
      <c r="M41" s="38">
        <f t="shared" si="7"/>
        <v>0</v>
      </c>
    </row>
    <row r="42" spans="1:13" x14ac:dyDescent="0.3">
      <c r="A42" s="19"/>
      <c r="B42" s="20" t="s">
        <v>199</v>
      </c>
      <c r="C42" s="1"/>
      <c r="D42" s="1"/>
      <c r="E42" s="1"/>
      <c r="F42" s="1"/>
      <c r="G42" s="1"/>
      <c r="H42" s="1"/>
      <c r="I42" s="1"/>
      <c r="J42" s="1"/>
      <c r="K42" s="5"/>
      <c r="L42" s="59"/>
      <c r="M42" s="38"/>
    </row>
    <row r="43" spans="1:13" ht="15" thickBot="1" x14ac:dyDescent="0.35">
      <c r="A43" s="19" t="s">
        <v>31</v>
      </c>
      <c r="B43" s="2" t="s">
        <v>418</v>
      </c>
      <c r="C43" s="1" t="s">
        <v>430</v>
      </c>
      <c r="D43" s="1" t="s">
        <v>431</v>
      </c>
      <c r="E43" s="1"/>
      <c r="F43" s="1">
        <v>1</v>
      </c>
      <c r="G43" s="1" t="s">
        <v>17</v>
      </c>
      <c r="H43" s="70"/>
      <c r="I43" s="70"/>
      <c r="J43" s="1" t="s">
        <v>202</v>
      </c>
      <c r="K43" s="5" t="s">
        <v>56</v>
      </c>
      <c r="L43" s="37"/>
      <c r="M43" s="38">
        <f t="shared" si="7"/>
        <v>0</v>
      </c>
    </row>
    <row r="44" spans="1:13" ht="15" thickBot="1" x14ac:dyDescent="0.35">
      <c r="L44" s="64" t="s">
        <v>118</v>
      </c>
      <c r="M44" s="52">
        <f>SUM(M36:M43)</f>
        <v>0</v>
      </c>
    </row>
    <row r="47" spans="1:13" x14ac:dyDescent="0.3">
      <c r="A47" s="71" t="s">
        <v>213</v>
      </c>
      <c r="B47" s="71"/>
    </row>
    <row r="48" spans="1:13" ht="15" thickBot="1" x14ac:dyDescent="0.35">
      <c r="A48" s="72"/>
      <c r="B48" s="73"/>
    </row>
    <row r="49" spans="1:3" ht="27" thickBot="1" x14ac:dyDescent="0.35">
      <c r="B49" s="74" t="s">
        <v>214</v>
      </c>
      <c r="C49" s="60"/>
    </row>
    <row r="51" spans="1:3" x14ac:dyDescent="0.3">
      <c r="A51" s="75" t="s">
        <v>215</v>
      </c>
    </row>
    <row r="54" spans="1:3" x14ac:dyDescent="0.3">
      <c r="A54" s="71" t="s">
        <v>216</v>
      </c>
      <c r="B54" s="71"/>
    </row>
    <row r="55" spans="1:3" ht="15" thickBot="1" x14ac:dyDescent="0.35">
      <c r="A55" s="72"/>
      <c r="B55" s="73"/>
    </row>
    <row r="56" spans="1:3" ht="27" thickBot="1" x14ac:dyDescent="0.35">
      <c r="B56" s="74" t="s">
        <v>217</v>
      </c>
      <c r="C56" s="60"/>
    </row>
    <row r="58" spans="1:3" x14ac:dyDescent="0.3">
      <c r="A58" s="75" t="s">
        <v>218</v>
      </c>
    </row>
    <row r="62" spans="1:3" x14ac:dyDescent="0.3">
      <c r="A62" s="71" t="s">
        <v>432</v>
      </c>
      <c r="B62" s="71"/>
    </row>
    <row r="63" spans="1:3" ht="15" thickBot="1" x14ac:dyDescent="0.35"/>
    <row r="64" spans="1:3" ht="26.4" x14ac:dyDescent="0.3">
      <c r="B64" s="76" t="s">
        <v>220</v>
      </c>
      <c r="C64" s="77">
        <f>L14+L31+M44</f>
        <v>0</v>
      </c>
    </row>
    <row r="65" spans="2:3" ht="39.6" x14ac:dyDescent="0.3">
      <c r="B65" s="78" t="s">
        <v>221</v>
      </c>
      <c r="C65" s="79">
        <f>C64*4</f>
        <v>0</v>
      </c>
    </row>
    <row r="66" spans="2:3" ht="26.4" x14ac:dyDescent="0.3">
      <c r="B66" s="80" t="s">
        <v>222</v>
      </c>
      <c r="C66" s="81">
        <f>C49</f>
        <v>0</v>
      </c>
    </row>
    <row r="67" spans="2:3" ht="27" thickBot="1" x14ac:dyDescent="0.35">
      <c r="B67" s="82" t="s">
        <v>223</v>
      </c>
      <c r="C67" s="83">
        <f>C56</f>
        <v>0</v>
      </c>
    </row>
  </sheetData>
  <sheetProtection algorithmName="SHA-512" hashValue="SVWskWps1c+nGK8c8QZNvUhGRD00y/P9mY3o7ZMJ3x8zFD7AZLYYt4bkd75TqOtolX3YUpYZTWJDH2gzWlw1Aw==" saltValue="8PmzJBKVV2Nd3D81oyzAtw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&amp;L21-S/NMV/2020&amp;C-Vzdrževanje klimatskih in energetskih naprav na objektih Elektro Primorske
&amp;"-,Krepko"Specifikacija ponudbenega predračuna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133E7-DD46-4CBC-9FCC-31B7D04CEC1E}">
  <dimension ref="A1:V61"/>
  <sheetViews>
    <sheetView tabSelected="1" view="pageLayout" zoomScale="85" zoomScaleNormal="100" zoomScalePageLayoutView="85" workbookViewId="0">
      <selection activeCell="K9" sqref="K9"/>
    </sheetView>
  </sheetViews>
  <sheetFormatPr defaultRowHeight="14.4" x14ac:dyDescent="0.3"/>
  <cols>
    <col min="1" max="1" width="6.109375" style="62" customWidth="1"/>
    <col min="2" max="2" width="36" style="62" customWidth="1"/>
    <col min="3" max="3" width="22.6640625" style="62" customWidth="1"/>
    <col min="4" max="4" width="32.33203125" style="62" customWidth="1"/>
    <col min="5" max="5" width="16.33203125" style="62" bestFit="1" customWidth="1"/>
    <col min="6" max="7" width="8.6640625" style="62" customWidth="1"/>
    <col min="8" max="8" width="9.33203125" style="62" customWidth="1"/>
    <col min="9" max="9" width="12.88671875" style="62" customWidth="1"/>
    <col min="10" max="10" width="10.109375" style="62" customWidth="1"/>
    <col min="11" max="11" width="13.44140625" style="62" customWidth="1"/>
    <col min="12" max="12" width="15.5546875" style="62" customWidth="1"/>
    <col min="13" max="13" width="15.44140625" style="62" customWidth="1"/>
    <col min="14" max="16384" width="8.88671875" style="62"/>
  </cols>
  <sheetData>
    <row r="1" spans="1:22" ht="15.6" x14ac:dyDescent="0.3">
      <c r="A1" s="61" t="s">
        <v>323</v>
      </c>
    </row>
    <row r="3" spans="1:22" ht="15" thickBot="1" x14ac:dyDescent="0.35">
      <c r="A3" s="63" t="s">
        <v>1</v>
      </c>
    </row>
    <row r="4" spans="1:22" ht="93" thickBot="1" x14ac:dyDescent="0.35">
      <c r="A4" s="13" t="s">
        <v>2</v>
      </c>
      <c r="B4" s="28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5" t="s">
        <v>9</v>
      </c>
      <c r="J4" s="27" t="s">
        <v>10</v>
      </c>
      <c r="K4" s="15" t="s">
        <v>11</v>
      </c>
      <c r="L4" s="35" t="s">
        <v>12</v>
      </c>
      <c r="M4" s="21"/>
      <c r="N4" s="22"/>
      <c r="O4" s="21"/>
      <c r="P4" s="21"/>
      <c r="Q4" s="21"/>
      <c r="R4" s="21"/>
      <c r="S4" s="21"/>
      <c r="T4" s="21"/>
      <c r="U4" s="23"/>
      <c r="V4" s="21"/>
    </row>
    <row r="5" spans="1:22" x14ac:dyDescent="0.3">
      <c r="A5" s="8" t="s">
        <v>13</v>
      </c>
      <c r="B5" s="8" t="s">
        <v>324</v>
      </c>
      <c r="C5" s="8" t="s">
        <v>325</v>
      </c>
      <c r="D5" s="8" t="s">
        <v>15</v>
      </c>
      <c r="E5" s="8" t="s">
        <v>326</v>
      </c>
      <c r="F5" s="8">
        <v>1</v>
      </c>
      <c r="G5" s="8" t="s">
        <v>17</v>
      </c>
      <c r="H5" s="8"/>
      <c r="I5" s="8" t="s">
        <v>18</v>
      </c>
      <c r="J5" s="5" t="s">
        <v>19</v>
      </c>
      <c r="K5" s="36"/>
      <c r="L5" s="39">
        <f>K5*1*F5</f>
        <v>0</v>
      </c>
    </row>
    <row r="6" spans="1:22" x14ac:dyDescent="0.3">
      <c r="A6" s="5" t="s">
        <v>20</v>
      </c>
      <c r="B6" s="5" t="s">
        <v>324</v>
      </c>
      <c r="C6" s="5" t="s">
        <v>327</v>
      </c>
      <c r="D6" s="5" t="s">
        <v>84</v>
      </c>
      <c r="E6" s="5" t="s">
        <v>328</v>
      </c>
      <c r="F6" s="5">
        <v>1</v>
      </c>
      <c r="G6" s="5" t="s">
        <v>17</v>
      </c>
      <c r="H6" s="5"/>
      <c r="I6" s="5" t="s">
        <v>18</v>
      </c>
      <c r="J6" s="5" t="s">
        <v>19</v>
      </c>
      <c r="K6" s="37"/>
      <c r="L6" s="38">
        <f t="shared" ref="L6:L16" si="0">K6*1*F6</f>
        <v>0</v>
      </c>
    </row>
    <row r="7" spans="1:22" x14ac:dyDescent="0.3">
      <c r="A7" s="5" t="s">
        <v>22</v>
      </c>
      <c r="B7" s="5" t="s">
        <v>324</v>
      </c>
      <c r="C7" s="5" t="s">
        <v>329</v>
      </c>
      <c r="D7" s="5" t="s">
        <v>15</v>
      </c>
      <c r="E7" s="5" t="s">
        <v>330</v>
      </c>
      <c r="F7" s="5">
        <v>1</v>
      </c>
      <c r="G7" s="5" t="s">
        <v>17</v>
      </c>
      <c r="H7" s="5"/>
      <c r="I7" s="5" t="s">
        <v>18</v>
      </c>
      <c r="J7" s="5" t="s">
        <v>19</v>
      </c>
      <c r="K7" s="37"/>
      <c r="L7" s="38">
        <f t="shared" si="0"/>
        <v>0</v>
      </c>
    </row>
    <row r="8" spans="1:22" x14ac:dyDescent="0.3">
      <c r="A8" s="8" t="s">
        <v>26</v>
      </c>
      <c r="B8" s="5" t="s">
        <v>324</v>
      </c>
      <c r="C8" s="5" t="s">
        <v>331</v>
      </c>
      <c r="D8" s="5" t="s">
        <v>332</v>
      </c>
      <c r="E8" s="5" t="s">
        <v>333</v>
      </c>
      <c r="F8" s="5">
        <v>1</v>
      </c>
      <c r="G8" s="5" t="s">
        <v>17</v>
      </c>
      <c r="H8" s="5"/>
      <c r="I8" s="5" t="s">
        <v>18</v>
      </c>
      <c r="J8" s="5" t="s">
        <v>19</v>
      </c>
      <c r="K8" s="37"/>
      <c r="L8" s="38">
        <f t="shared" si="0"/>
        <v>0</v>
      </c>
    </row>
    <row r="9" spans="1:22" x14ac:dyDescent="0.3">
      <c r="A9" s="5" t="s">
        <v>29</v>
      </c>
      <c r="B9" s="5" t="s">
        <v>324</v>
      </c>
      <c r="C9" s="5" t="s">
        <v>334</v>
      </c>
      <c r="D9" s="5" t="s">
        <v>54</v>
      </c>
      <c r="E9" s="5" t="s">
        <v>335</v>
      </c>
      <c r="F9" s="5">
        <v>1</v>
      </c>
      <c r="G9" s="5" t="s">
        <v>17</v>
      </c>
      <c r="H9" s="5" t="s">
        <v>78</v>
      </c>
      <c r="I9" s="5" t="s">
        <v>18</v>
      </c>
      <c r="J9" s="5" t="s">
        <v>19</v>
      </c>
      <c r="K9" s="37"/>
      <c r="L9" s="38">
        <f t="shared" si="0"/>
        <v>0</v>
      </c>
    </row>
    <row r="10" spans="1:22" x14ac:dyDescent="0.3">
      <c r="A10" s="5" t="s">
        <v>31</v>
      </c>
      <c r="B10" s="5" t="s">
        <v>336</v>
      </c>
      <c r="C10" s="5" t="s">
        <v>337</v>
      </c>
      <c r="D10" s="5" t="s">
        <v>54</v>
      </c>
      <c r="E10" s="5" t="s">
        <v>338</v>
      </c>
      <c r="F10" s="5">
        <v>1</v>
      </c>
      <c r="G10" s="5" t="s">
        <v>17</v>
      </c>
      <c r="H10" s="5" t="s">
        <v>78</v>
      </c>
      <c r="I10" s="5" t="s">
        <v>18</v>
      </c>
      <c r="J10" s="5" t="s">
        <v>19</v>
      </c>
      <c r="K10" s="37"/>
      <c r="L10" s="38">
        <f t="shared" si="0"/>
        <v>0</v>
      </c>
    </row>
    <row r="11" spans="1:22" x14ac:dyDescent="0.3">
      <c r="A11" s="8" t="s">
        <v>34</v>
      </c>
      <c r="B11" s="5" t="s">
        <v>339</v>
      </c>
      <c r="C11" s="5" t="s">
        <v>337</v>
      </c>
      <c r="D11" s="5" t="s">
        <v>340</v>
      </c>
      <c r="E11" s="5" t="s">
        <v>341</v>
      </c>
      <c r="F11" s="5">
        <v>1</v>
      </c>
      <c r="G11" s="5" t="s">
        <v>17</v>
      </c>
      <c r="H11" s="5" t="s">
        <v>78</v>
      </c>
      <c r="I11" s="5" t="s">
        <v>18</v>
      </c>
      <c r="J11" s="5" t="s">
        <v>19</v>
      </c>
      <c r="K11" s="37"/>
      <c r="L11" s="38">
        <f t="shared" si="0"/>
        <v>0</v>
      </c>
    </row>
    <row r="12" spans="1:22" x14ac:dyDescent="0.3">
      <c r="A12" s="5" t="s">
        <v>37</v>
      </c>
      <c r="B12" s="5" t="s">
        <v>342</v>
      </c>
      <c r="C12" s="5" t="s">
        <v>343</v>
      </c>
      <c r="D12" s="5" t="s">
        <v>42</v>
      </c>
      <c r="E12" s="5"/>
      <c r="F12" s="5">
        <v>1</v>
      </c>
      <c r="G12" s="5" t="s">
        <v>17</v>
      </c>
      <c r="H12" s="5"/>
      <c r="I12" s="5" t="s">
        <v>18</v>
      </c>
      <c r="J12" s="5" t="s">
        <v>19</v>
      </c>
      <c r="K12" s="37"/>
      <c r="L12" s="38">
        <f t="shared" si="0"/>
        <v>0</v>
      </c>
    </row>
    <row r="13" spans="1:22" x14ac:dyDescent="0.3">
      <c r="A13" s="5" t="s">
        <v>40</v>
      </c>
      <c r="B13" s="5" t="s">
        <v>344</v>
      </c>
      <c r="C13" s="5" t="s">
        <v>345</v>
      </c>
      <c r="D13" s="5" t="s">
        <v>15</v>
      </c>
      <c r="E13" s="5" t="s">
        <v>346</v>
      </c>
      <c r="F13" s="5">
        <v>1</v>
      </c>
      <c r="G13" s="5" t="s">
        <v>17</v>
      </c>
      <c r="H13" s="5" t="s">
        <v>78</v>
      </c>
      <c r="I13" s="5" t="s">
        <v>18</v>
      </c>
      <c r="J13" s="5" t="s">
        <v>19</v>
      </c>
      <c r="K13" s="37"/>
      <c r="L13" s="38">
        <f t="shared" si="0"/>
        <v>0</v>
      </c>
    </row>
    <row r="14" spans="1:22" x14ac:dyDescent="0.3">
      <c r="A14" s="8" t="s">
        <v>43</v>
      </c>
      <c r="B14" s="5" t="s">
        <v>344</v>
      </c>
      <c r="C14" s="5" t="s">
        <v>347</v>
      </c>
      <c r="D14" s="5" t="s">
        <v>332</v>
      </c>
      <c r="E14" s="5" t="s">
        <v>348</v>
      </c>
      <c r="F14" s="5">
        <v>1</v>
      </c>
      <c r="G14" s="5" t="s">
        <v>17</v>
      </c>
      <c r="H14" s="5"/>
      <c r="I14" s="5" t="s">
        <v>18</v>
      </c>
      <c r="J14" s="5" t="s">
        <v>19</v>
      </c>
      <c r="K14" s="37"/>
      <c r="L14" s="38">
        <f t="shared" si="0"/>
        <v>0</v>
      </c>
    </row>
    <row r="15" spans="1:22" x14ac:dyDescent="0.3">
      <c r="A15" s="5" t="s">
        <v>48</v>
      </c>
      <c r="B15" s="5" t="s">
        <v>349</v>
      </c>
      <c r="C15" s="5" t="s">
        <v>347</v>
      </c>
      <c r="D15" s="5" t="s">
        <v>15</v>
      </c>
      <c r="E15" s="5" t="s">
        <v>326</v>
      </c>
      <c r="F15" s="5">
        <v>2</v>
      </c>
      <c r="G15" s="5" t="s">
        <v>17</v>
      </c>
      <c r="H15" s="5"/>
      <c r="I15" s="5" t="s">
        <v>18</v>
      </c>
      <c r="J15" s="5" t="s">
        <v>19</v>
      </c>
      <c r="K15" s="37"/>
      <c r="L15" s="38">
        <f t="shared" si="0"/>
        <v>0</v>
      </c>
    </row>
    <row r="16" spans="1:22" ht="15" thickBot="1" x14ac:dyDescent="0.35">
      <c r="A16" s="5" t="s">
        <v>51</v>
      </c>
      <c r="B16" s="5" t="s">
        <v>350</v>
      </c>
      <c r="C16" s="5" t="s">
        <v>347</v>
      </c>
      <c r="D16" s="5" t="s">
        <v>15</v>
      </c>
      <c r="E16" s="5"/>
      <c r="F16" s="5">
        <v>1</v>
      </c>
      <c r="G16" s="5" t="s">
        <v>17</v>
      </c>
      <c r="H16" s="5" t="s">
        <v>78</v>
      </c>
      <c r="I16" s="5" t="s">
        <v>18</v>
      </c>
      <c r="J16" s="5" t="s">
        <v>19</v>
      </c>
      <c r="K16" s="37"/>
      <c r="L16" s="38">
        <f t="shared" si="0"/>
        <v>0</v>
      </c>
    </row>
    <row r="17" spans="1:13" ht="15" thickBot="1" x14ac:dyDescent="0.35">
      <c r="K17" s="64" t="s">
        <v>118</v>
      </c>
      <c r="L17" s="52">
        <f>SUM(L5:L16)</f>
        <v>0</v>
      </c>
    </row>
    <row r="18" spans="1:13" ht="15" thickBot="1" x14ac:dyDescent="0.35">
      <c r="A18" s="66" t="s">
        <v>119</v>
      </c>
      <c r="B18" s="67"/>
      <c r="C18" s="67"/>
      <c r="D18" s="67"/>
      <c r="E18" s="67"/>
      <c r="F18" s="67"/>
      <c r="G18" s="67"/>
      <c r="H18" s="67"/>
      <c r="I18" s="67"/>
      <c r="J18" s="67"/>
    </row>
    <row r="19" spans="1:13" ht="93" thickBot="1" x14ac:dyDescent="0.35">
      <c r="A19" s="13" t="s">
        <v>2</v>
      </c>
      <c r="B19" s="28" t="s">
        <v>3</v>
      </c>
      <c r="C19" s="14" t="s">
        <v>4</v>
      </c>
      <c r="D19" s="14" t="s">
        <v>5</v>
      </c>
      <c r="E19" s="14" t="s">
        <v>6</v>
      </c>
      <c r="F19" s="14" t="s">
        <v>7</v>
      </c>
      <c r="G19" s="14" t="s">
        <v>8</v>
      </c>
      <c r="H19" s="14" t="s">
        <v>9</v>
      </c>
      <c r="I19" s="15" t="s">
        <v>9</v>
      </c>
      <c r="J19" s="27" t="s">
        <v>10</v>
      </c>
      <c r="K19" s="15" t="s">
        <v>11</v>
      </c>
      <c r="L19" s="35" t="s">
        <v>12</v>
      </c>
    </row>
    <row r="20" spans="1:13" x14ac:dyDescent="0.3">
      <c r="A20" s="7" t="s">
        <v>13</v>
      </c>
      <c r="B20" s="8" t="s">
        <v>351</v>
      </c>
      <c r="C20" s="7"/>
      <c r="D20" s="7" t="s">
        <v>114</v>
      </c>
      <c r="E20" s="7" t="s">
        <v>352</v>
      </c>
      <c r="F20" s="7">
        <v>1</v>
      </c>
      <c r="G20" s="7" t="s">
        <v>17</v>
      </c>
      <c r="H20" s="7" t="s">
        <v>78</v>
      </c>
      <c r="I20" s="7" t="s">
        <v>18</v>
      </c>
      <c r="J20" s="5" t="s">
        <v>19</v>
      </c>
      <c r="K20" s="36"/>
      <c r="L20" s="38">
        <f t="shared" ref="L20" si="1">K20*1*F20</f>
        <v>0</v>
      </c>
    </row>
    <row r="21" spans="1:13" x14ac:dyDescent="0.3">
      <c r="A21" s="4" t="s">
        <v>20</v>
      </c>
      <c r="B21" s="5" t="s">
        <v>351</v>
      </c>
      <c r="C21" s="4"/>
      <c r="D21" s="4" t="s">
        <v>114</v>
      </c>
      <c r="E21" s="4"/>
      <c r="F21" s="4">
        <v>1</v>
      </c>
      <c r="G21" s="4" t="s">
        <v>17</v>
      </c>
      <c r="H21" s="4" t="s">
        <v>78</v>
      </c>
      <c r="I21" s="4" t="s">
        <v>18</v>
      </c>
      <c r="J21" s="5" t="s">
        <v>19</v>
      </c>
      <c r="K21" s="37"/>
      <c r="L21" s="38">
        <f>K21*1*F21</f>
        <v>0</v>
      </c>
    </row>
    <row r="22" spans="1:13" x14ac:dyDescent="0.3">
      <c r="A22" s="4" t="s">
        <v>22</v>
      </c>
      <c r="B22" s="5" t="s">
        <v>353</v>
      </c>
      <c r="C22" s="4" t="s">
        <v>354</v>
      </c>
      <c r="D22" s="4" t="s">
        <v>15</v>
      </c>
      <c r="E22" s="4" t="s">
        <v>326</v>
      </c>
      <c r="F22" s="4">
        <v>2</v>
      </c>
      <c r="G22" s="4" t="s">
        <v>17</v>
      </c>
      <c r="H22" s="4"/>
      <c r="I22" s="4" t="s">
        <v>18</v>
      </c>
      <c r="J22" s="5" t="s">
        <v>19</v>
      </c>
      <c r="K22" s="37"/>
      <c r="L22" s="38">
        <f t="shared" ref="L22:L29" si="2">K22*1*F22</f>
        <v>0</v>
      </c>
    </row>
    <row r="23" spans="1:13" x14ac:dyDescent="0.3">
      <c r="A23" s="7" t="s">
        <v>26</v>
      </c>
      <c r="B23" s="5" t="s">
        <v>353</v>
      </c>
      <c r="C23" s="4" t="s">
        <v>355</v>
      </c>
      <c r="D23" s="4" t="s">
        <v>84</v>
      </c>
      <c r="E23" s="4" t="s">
        <v>356</v>
      </c>
      <c r="F23" s="4">
        <v>1</v>
      </c>
      <c r="G23" s="4" t="s">
        <v>17</v>
      </c>
      <c r="H23" s="4"/>
      <c r="I23" s="4" t="s">
        <v>18</v>
      </c>
      <c r="J23" s="5" t="s">
        <v>19</v>
      </c>
      <c r="K23" s="37"/>
      <c r="L23" s="38">
        <f t="shared" si="2"/>
        <v>0</v>
      </c>
    </row>
    <row r="24" spans="1:13" x14ac:dyDescent="0.3">
      <c r="A24" s="4" t="s">
        <v>29</v>
      </c>
      <c r="B24" s="5" t="s">
        <v>357</v>
      </c>
      <c r="C24" s="4"/>
      <c r="D24" s="4" t="s">
        <v>114</v>
      </c>
      <c r="E24" s="4" t="s">
        <v>358</v>
      </c>
      <c r="F24" s="4">
        <v>1</v>
      </c>
      <c r="G24" s="4" t="s">
        <v>17</v>
      </c>
      <c r="H24" s="4" t="s">
        <v>78</v>
      </c>
      <c r="I24" s="4" t="s">
        <v>18</v>
      </c>
      <c r="J24" s="5" t="s">
        <v>19</v>
      </c>
      <c r="K24" s="37"/>
      <c r="L24" s="38">
        <f t="shared" si="2"/>
        <v>0</v>
      </c>
    </row>
    <row r="25" spans="1:13" x14ac:dyDescent="0.3">
      <c r="A25" s="4" t="s">
        <v>31</v>
      </c>
      <c r="B25" s="5" t="s">
        <v>357</v>
      </c>
      <c r="C25" s="5"/>
      <c r="D25" s="5" t="s">
        <v>359</v>
      </c>
      <c r="E25" s="5" t="s">
        <v>360</v>
      </c>
      <c r="F25" s="5">
        <v>1</v>
      </c>
      <c r="G25" s="5" t="s">
        <v>17</v>
      </c>
      <c r="H25" s="5"/>
      <c r="I25" s="5" t="s">
        <v>18</v>
      </c>
      <c r="J25" s="5" t="s">
        <v>19</v>
      </c>
      <c r="K25" s="37"/>
      <c r="L25" s="38">
        <f t="shared" si="2"/>
        <v>0</v>
      </c>
    </row>
    <row r="26" spans="1:13" x14ac:dyDescent="0.3">
      <c r="A26" s="7" t="s">
        <v>34</v>
      </c>
      <c r="B26" s="5" t="s">
        <v>361</v>
      </c>
      <c r="C26" s="5"/>
      <c r="D26" s="5" t="s">
        <v>54</v>
      </c>
      <c r="E26" s="5" t="s">
        <v>362</v>
      </c>
      <c r="F26" s="5">
        <v>1</v>
      </c>
      <c r="G26" s="5" t="s">
        <v>17</v>
      </c>
      <c r="H26" s="5"/>
      <c r="I26" s="5" t="s">
        <v>18</v>
      </c>
      <c r="J26" s="5" t="s">
        <v>19</v>
      </c>
      <c r="K26" s="37"/>
      <c r="L26" s="38">
        <f t="shared" si="2"/>
        <v>0</v>
      </c>
    </row>
    <row r="27" spans="1:13" x14ac:dyDescent="0.3">
      <c r="A27" s="4" t="s">
        <v>37</v>
      </c>
      <c r="B27" s="5" t="s">
        <v>361</v>
      </c>
      <c r="C27" s="5"/>
      <c r="D27" s="5" t="s">
        <v>54</v>
      </c>
      <c r="E27" s="5" t="s">
        <v>363</v>
      </c>
      <c r="F27" s="5">
        <v>1</v>
      </c>
      <c r="G27" s="5" t="s">
        <v>17</v>
      </c>
      <c r="H27" s="5"/>
      <c r="I27" s="5" t="s">
        <v>18</v>
      </c>
      <c r="J27" s="5" t="s">
        <v>19</v>
      </c>
      <c r="K27" s="37"/>
      <c r="L27" s="38">
        <f t="shared" si="2"/>
        <v>0</v>
      </c>
    </row>
    <row r="28" spans="1:13" x14ac:dyDescent="0.3">
      <c r="A28" s="4" t="s">
        <v>40</v>
      </c>
      <c r="B28" s="5" t="s">
        <v>364</v>
      </c>
      <c r="C28" s="5" t="s">
        <v>355</v>
      </c>
      <c r="D28" s="5" t="s">
        <v>332</v>
      </c>
      <c r="E28" s="5" t="s">
        <v>365</v>
      </c>
      <c r="F28" s="5">
        <v>1</v>
      </c>
      <c r="G28" s="5" t="s">
        <v>17</v>
      </c>
      <c r="H28" s="5"/>
      <c r="I28" s="5" t="s">
        <v>18</v>
      </c>
      <c r="J28" s="5" t="s">
        <v>19</v>
      </c>
      <c r="K28" s="37"/>
      <c r="L28" s="38">
        <f t="shared" si="2"/>
        <v>0</v>
      </c>
    </row>
    <row r="29" spans="1:13" ht="15" thickBot="1" x14ac:dyDescent="0.35">
      <c r="A29" s="7" t="s">
        <v>43</v>
      </c>
      <c r="B29" s="5" t="s">
        <v>364</v>
      </c>
      <c r="C29" s="5" t="s">
        <v>354</v>
      </c>
      <c r="D29" s="5" t="s">
        <v>332</v>
      </c>
      <c r="E29" s="5" t="s">
        <v>366</v>
      </c>
      <c r="F29" s="5">
        <v>1</v>
      </c>
      <c r="G29" s="5" t="s">
        <v>17</v>
      </c>
      <c r="H29" s="4" t="s">
        <v>78</v>
      </c>
      <c r="I29" s="5" t="s">
        <v>18</v>
      </c>
      <c r="J29" s="5" t="s">
        <v>19</v>
      </c>
      <c r="K29" s="37"/>
      <c r="L29" s="38">
        <f t="shared" si="2"/>
        <v>0</v>
      </c>
    </row>
    <row r="30" spans="1:13" ht="15" thickBot="1" x14ac:dyDescent="0.35">
      <c r="K30" s="64" t="s">
        <v>118</v>
      </c>
      <c r="L30" s="52">
        <f>SUM(L20:L29)</f>
        <v>0</v>
      </c>
    </row>
    <row r="31" spans="1:13" ht="15" thickBot="1" x14ac:dyDescent="0.35">
      <c r="A31" s="21" t="s">
        <v>367</v>
      </c>
      <c r="B31" s="21"/>
      <c r="C31" s="21"/>
      <c r="D31" s="21"/>
      <c r="E31" s="21"/>
      <c r="F31" s="21"/>
      <c r="G31" s="21"/>
      <c r="H31" s="21"/>
      <c r="I31" s="21"/>
      <c r="J31" s="21"/>
      <c r="K31" s="67"/>
    </row>
    <row r="32" spans="1:13" ht="93" thickBot="1" x14ac:dyDescent="0.35">
      <c r="A32" s="13" t="s">
        <v>2</v>
      </c>
      <c r="B32" s="14" t="s">
        <v>3</v>
      </c>
      <c r="C32" s="14" t="s">
        <v>4</v>
      </c>
      <c r="D32" s="14" t="s">
        <v>159</v>
      </c>
      <c r="E32" s="14" t="s">
        <v>6</v>
      </c>
      <c r="F32" s="14" t="s">
        <v>7</v>
      </c>
      <c r="G32" s="14" t="s">
        <v>8</v>
      </c>
      <c r="H32" s="15" t="s">
        <v>160</v>
      </c>
      <c r="I32" s="15" t="s">
        <v>161</v>
      </c>
      <c r="J32" s="15" t="s">
        <v>9</v>
      </c>
      <c r="K32" s="27" t="s">
        <v>10</v>
      </c>
      <c r="L32" s="15" t="s">
        <v>11</v>
      </c>
      <c r="M32" s="35" t="s">
        <v>12</v>
      </c>
    </row>
    <row r="33" spans="1:13" x14ac:dyDescent="0.3">
      <c r="A33" s="26"/>
      <c r="B33" s="16" t="s">
        <v>162</v>
      </c>
      <c r="C33" s="16"/>
      <c r="D33" s="16"/>
      <c r="E33" s="16"/>
      <c r="F33" s="16"/>
      <c r="G33" s="16"/>
      <c r="H33" s="17"/>
      <c r="I33" s="16"/>
      <c r="J33" s="17"/>
      <c r="K33" s="8"/>
      <c r="L33" s="36"/>
      <c r="M33" s="38"/>
    </row>
    <row r="34" spans="1:13" x14ac:dyDescent="0.3">
      <c r="A34" s="18" t="s">
        <v>13</v>
      </c>
      <c r="B34" s="2" t="s">
        <v>368</v>
      </c>
      <c r="C34" s="1" t="s">
        <v>369</v>
      </c>
      <c r="D34" s="1" t="s">
        <v>370</v>
      </c>
      <c r="E34" s="1" t="s">
        <v>165</v>
      </c>
      <c r="F34" s="1">
        <v>41</v>
      </c>
      <c r="G34" s="1" t="s">
        <v>17</v>
      </c>
      <c r="H34" s="1" t="s">
        <v>169</v>
      </c>
      <c r="I34" s="1" t="s">
        <v>371</v>
      </c>
      <c r="J34" s="1" t="s">
        <v>167</v>
      </c>
      <c r="K34" s="5" t="s">
        <v>19</v>
      </c>
      <c r="L34" s="37"/>
      <c r="M34" s="38">
        <f t="shared" ref="M34:M35" si="3">L34*1*F34</f>
        <v>0</v>
      </c>
    </row>
    <row r="35" spans="1:13" x14ac:dyDescent="0.3">
      <c r="A35" s="19" t="s">
        <v>20</v>
      </c>
      <c r="B35" s="2" t="s">
        <v>368</v>
      </c>
      <c r="C35" s="1" t="s">
        <v>369</v>
      </c>
      <c r="D35" s="1" t="s">
        <v>370</v>
      </c>
      <c r="E35" s="1" t="s">
        <v>165</v>
      </c>
      <c r="F35" s="1">
        <v>2</v>
      </c>
      <c r="G35" s="1" t="s">
        <v>17</v>
      </c>
      <c r="H35" s="1" t="s">
        <v>169</v>
      </c>
      <c r="I35" s="1" t="s">
        <v>372</v>
      </c>
      <c r="J35" s="1" t="s">
        <v>167</v>
      </c>
      <c r="K35" s="5" t="s">
        <v>19</v>
      </c>
      <c r="L35" s="37"/>
      <c r="M35" s="38">
        <f t="shared" si="3"/>
        <v>0</v>
      </c>
    </row>
    <row r="36" spans="1:13" x14ac:dyDescent="0.3">
      <c r="A36" s="19"/>
      <c r="B36" s="20" t="s">
        <v>199</v>
      </c>
      <c r="C36" s="1"/>
      <c r="D36" s="1"/>
      <c r="E36" s="1"/>
      <c r="F36" s="1"/>
      <c r="G36" s="1"/>
      <c r="H36" s="1"/>
      <c r="I36" s="1"/>
      <c r="J36" s="1"/>
      <c r="K36" s="5"/>
      <c r="L36" s="37"/>
      <c r="M36" s="38"/>
    </row>
    <row r="37" spans="1:13" ht="15" thickBot="1" x14ac:dyDescent="0.35">
      <c r="A37" s="19" t="s">
        <v>22</v>
      </c>
      <c r="B37" s="2" t="s">
        <v>368</v>
      </c>
      <c r="C37" s="1" t="s">
        <v>373</v>
      </c>
      <c r="D37" s="1" t="s">
        <v>374</v>
      </c>
      <c r="E37" s="1"/>
      <c r="F37" s="1">
        <v>1</v>
      </c>
      <c r="G37" s="1" t="s">
        <v>17</v>
      </c>
      <c r="H37" s="1"/>
      <c r="I37" s="1"/>
      <c r="J37" s="1" t="s">
        <v>202</v>
      </c>
      <c r="K37" s="5" t="s">
        <v>56</v>
      </c>
      <c r="L37" s="37"/>
      <c r="M37" s="38">
        <f>L37*2*F37</f>
        <v>0</v>
      </c>
    </row>
    <row r="38" spans="1:13" ht="15" thickBot="1" x14ac:dyDescent="0.35">
      <c r="L38" s="64" t="s">
        <v>118</v>
      </c>
      <c r="M38" s="52">
        <f>SUM(M33:M37)</f>
        <v>0</v>
      </c>
    </row>
    <row r="41" spans="1:13" x14ac:dyDescent="0.3">
      <c r="A41" s="71" t="s">
        <v>213</v>
      </c>
      <c r="B41" s="71"/>
    </row>
    <row r="42" spans="1:13" ht="15" thickBot="1" x14ac:dyDescent="0.35">
      <c r="A42" s="72"/>
      <c r="B42" s="73"/>
    </row>
    <row r="43" spans="1:13" ht="27" thickBot="1" x14ac:dyDescent="0.35">
      <c r="B43" s="74" t="s">
        <v>214</v>
      </c>
      <c r="C43" s="60"/>
    </row>
    <row r="45" spans="1:13" x14ac:dyDescent="0.3">
      <c r="A45" s="75" t="s">
        <v>215</v>
      </c>
    </row>
    <row r="48" spans="1:13" x14ac:dyDescent="0.3">
      <c r="A48" s="71" t="s">
        <v>216</v>
      </c>
      <c r="B48" s="71"/>
    </row>
    <row r="49" spans="1:3" ht="15" thickBot="1" x14ac:dyDescent="0.35">
      <c r="A49" s="72"/>
      <c r="B49" s="73"/>
    </row>
    <row r="50" spans="1:3" ht="27" thickBot="1" x14ac:dyDescent="0.35">
      <c r="B50" s="74" t="s">
        <v>217</v>
      </c>
      <c r="C50" s="60"/>
    </row>
    <row r="52" spans="1:3" x14ac:dyDescent="0.3">
      <c r="A52" s="75" t="s">
        <v>218</v>
      </c>
    </row>
    <row r="56" spans="1:3" x14ac:dyDescent="0.3">
      <c r="A56" s="71" t="s">
        <v>375</v>
      </c>
      <c r="B56" s="71"/>
    </row>
    <row r="57" spans="1:3" ht="15" thickBot="1" x14ac:dyDescent="0.35"/>
    <row r="58" spans="1:3" ht="26.4" x14ac:dyDescent="0.3">
      <c r="B58" s="76" t="s">
        <v>220</v>
      </c>
      <c r="C58" s="77">
        <f>L17+L30+M38</f>
        <v>0</v>
      </c>
    </row>
    <row r="59" spans="1:3" ht="39.6" x14ac:dyDescent="0.3">
      <c r="B59" s="78" t="s">
        <v>221</v>
      </c>
      <c r="C59" s="79">
        <f>C58*4</f>
        <v>0</v>
      </c>
    </row>
    <row r="60" spans="1:3" ht="26.4" x14ac:dyDescent="0.3">
      <c r="B60" s="80" t="s">
        <v>222</v>
      </c>
      <c r="C60" s="81">
        <f>C43</f>
        <v>0</v>
      </c>
    </row>
    <row r="61" spans="1:3" ht="27" thickBot="1" x14ac:dyDescent="0.35">
      <c r="B61" s="82" t="s">
        <v>223</v>
      </c>
      <c r="C61" s="83">
        <f>C50</f>
        <v>0</v>
      </c>
    </row>
  </sheetData>
  <sheetProtection algorithmName="SHA-512" hashValue="0TacotQ4Ot3DPF8n1ykT+1ILUD+NJ1yYiJu6c4XIePLugeKxRtlzCiJTGVxrr9waEVTUPZtr55muxjU0D79JVw==" saltValue="Er+RUdiJXO2JSoboGoXPd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&amp;L21-S/NMV/2020&amp;CVzdrževanje klimatskih in energetskih naprav na objektih Elektro Primorske
&amp;"-,Krepko"Specifikacija ponudbenega predračuna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A48D6182D3E043828A75073C024B8E" ma:contentTypeVersion="4" ma:contentTypeDescription="Ustvari nov dokument." ma:contentTypeScope="" ma:versionID="3f33bb54fa755fce16f9296a7f7ad34a">
  <xsd:schema xmlns:xsd="http://www.w3.org/2001/XMLSchema" xmlns:xs="http://www.w3.org/2001/XMLSchema" xmlns:p="http://schemas.microsoft.com/office/2006/metadata/properties" xmlns:ns2="d1bf7b1a-facf-4776-8156-6b0994e9eb5c" xmlns:ns3="00d93420-39f4-45ae-9cbd-9a6edef18c89" targetNamespace="http://schemas.microsoft.com/office/2006/metadata/properties" ma:root="true" ma:fieldsID="779b18a409360f0d1dbfd7b96a2bed16" ns2:_="" ns3:_="">
    <xsd:import namespace="d1bf7b1a-facf-4776-8156-6b0994e9eb5c"/>
    <xsd:import namespace="00d93420-39f4-45ae-9cbd-9a6edef18c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f7b1a-facf-4776-8156-6b0994e9eb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V skupni rabi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93420-39f4-45ae-9cbd-9a6edef18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FE7559-5F2A-4F33-A2D7-F9F8A15E6A1A}">
  <ds:schemaRefs>
    <ds:schemaRef ds:uri="d1bf7b1a-facf-4776-8156-6b0994e9eb5c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00d93420-39f4-45ae-9cbd-9a6edef18c89"/>
  </ds:schemaRefs>
</ds:datastoreItem>
</file>

<file path=customXml/itemProps2.xml><?xml version="1.0" encoding="utf-8"?>
<ds:datastoreItem xmlns:ds="http://schemas.openxmlformats.org/officeDocument/2006/customXml" ds:itemID="{66E8F66B-BB3B-4901-968F-D2D074F3A3B0}"/>
</file>

<file path=customXml/itemProps3.xml><?xml version="1.0" encoding="utf-8"?>
<ds:datastoreItem xmlns:ds="http://schemas.openxmlformats.org/officeDocument/2006/customXml" ds:itemID="{58B951AA-2FF1-478A-9187-2423FBA713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Sklop 1</vt:lpstr>
      <vt:lpstr>Sklop 2</vt:lpstr>
      <vt:lpstr>Sklop 3</vt:lpstr>
      <vt:lpstr>Sklop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Fonda</dc:creator>
  <cp:keywords/>
  <dc:description/>
  <cp:lastModifiedBy>Andrej Fortunat</cp:lastModifiedBy>
  <cp:revision/>
  <dcterms:created xsi:type="dcterms:W3CDTF">2020-04-29T13:16:39Z</dcterms:created>
  <dcterms:modified xsi:type="dcterms:W3CDTF">2020-10-16T10:29:41Z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0x0101005FA48D6182D3E043828A75073C024B8E</vt:lpwstr>
  </property>
</Properties>
</file>